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<sst xmlns="http://schemas.openxmlformats.org/spreadsheetml/2006/main" count="267" uniqueCount="200">
  <si>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</si>
  <si>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</si>
  <si>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</si>
  <si>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</si>
  <si>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</si>
  <si>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</si>
  <si>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</si>
  <si>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</si>
  <si>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</si>
  <si>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</si>
  <si>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</si>
  <si>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</si>
  <si>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</si>
  <si>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</si>
  <si>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</si>
  <si>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</si>
  <si>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</si>
  <si>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</si>
  <si>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</si>
  <si>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</si>
  <si>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</si>
  <si>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</si>
  <si>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</si>
  <si>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</si>
  <si>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</si>
  <si>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</si>
  <si>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</si>
  <si>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</si>
  <si>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</si>
  <si>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</si>
  <si>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</si>
  <si>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</si>
  <si>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</si>
  <si>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</si>
  <si>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</si>
  <si>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</si>
  <si>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</si>
  <si>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</si>
  <si>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</si>
  <si>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</si>
  <si>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</si>
  <si>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</si>
  <si>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</si>
  <si>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</si>
  <si>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</si>
  <si>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</si>
  <si>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</si>
  <si>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</si>
  <si>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</si>
  <si>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</si>
  <si>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</si>
  <si>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</si>
  <si>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</si>
  <si>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</si>
  <si>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</si>
  <si>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</si>
  <si>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</si>
  <si>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</si>
  <si>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</si>
  <si>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</si>
  <si>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</si>
  <si>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</si>
  <si>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</si>
  <si>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</si>
  <si>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</si>
  <si>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</si>
  <si>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</si>
  <si>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</si>
  <si>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</si>
  <si>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</si>
  <si>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</si>
  <si>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</si>
  <si>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</si>
  <si>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</si>
  <si>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</si>
  <si>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</si>
  <si>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</si>
  <si>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</si>
  <si>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</si>
  <si>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</si>
  <si>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</si>
  <si>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</si>
  <si>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</si>
  <si>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</si>
  <si>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</si>
  <si>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</si>
  <si>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</si>
  <si>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</si>
  <si>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</si>
  <si>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</si>
  <si>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</si>
  <si>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</si>
  <si>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</si>
  <si>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</si>
  <si>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</si>
  <si>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</si>
  <si>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</si>
  <si>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</si>
  <si>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</si>
  <si>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</si>
  <si>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</si>
  <si>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</si>
  <si>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</si>
  <si>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</si>
  <si>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</si>
  <si>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</si>
  <si>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</si>
  <si>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</si>
  <si>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</si>
  <si>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</si>
  <si>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</si>
  <si>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</si>
  <si>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</si>
  <si>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</si>
  <si>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</si>
  <si>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</si>
  <si>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</si>
  <si>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</si>
  <si>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</si>
  <si>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</si>
  <si>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</si>
  <si>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</si>
  <si>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</si>
  <si>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</si>
  <si>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</si>
  <si>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</si>
  <si>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</si>
  <si>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</si>
  <si>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</si>
  <si>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</si>
  <si>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</si>
  <si>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</si>
  <si>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</si>
  <si>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</si>
  <si>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</si>
  <si>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</si>
  <si>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</si>
  <si>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</si>
  <si>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</si>
  <si>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</si>
  <si>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</si>
  <si>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</si>
  <si>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</si>
  <si>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</si>
  <si>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</si>
  <si>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</si>
  <si>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</si>
  <si>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</si>
  <si>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</si>
  <si>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</si>
  <si>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</si>
  <si>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</si>
  <si>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</si>
  <si>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</si>
  <si>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</si>
  <si>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</si>
  <si>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</si>
  <si>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</si>
  <si>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</si>
  <si>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</si>
  <si>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</si>
  <si>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</si>
  <si>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</si>
  <si>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</si>
  <si>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</si>
  <si>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</si>
  <si>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</si>
  <si>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</si>
  <si>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</si>
  <si>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</si>
  <si>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</si>
  <si>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</si>
  <si>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</si>
  <si>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</si>
  <si>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</si>
  <si>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</si>
  <si>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</si>
  <si>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</si>
  <si>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</si>
  <si>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</si>
  <si>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</si>
  <si>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</si>
  <si>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</si>
  <si>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</si>
  <si>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</si>
  <si>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</si>
  <si>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</si>
  <si>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</si>
  <si>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</si>
  <si>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</si>
  <si>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</si>
  <si>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Люботинський міський суд Харківської області</t>
  </si>
  <si>
    <t>62433.м. Люботин.вул. Некрасова 10</t>
  </si>
  <si>
    <t>Доручення судів України / іноземних судів</t>
  </si>
  <si>
    <t xml:space="preserve">Розглянуто справ судом присяжних </t>
  </si>
  <si>
    <t>І.В. Дем'яненко</t>
  </si>
  <si>
    <t>Н.І. Самойлова</t>
  </si>
  <si>
    <t>6 липня 2017 року</t>
  </si>
  <si>
    <t>741-19-86</t>
  </si>
  <si>
    <t>inbox@lbt.hr.court.gov.ua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</si>
</sst>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4" fillId="0" borderId="30" xfId="83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bt.hr.court.gov.ua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&amp;L727ED3B1&amp;C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0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36</v>
      </c>
      <c r="F6" s="90">
        <v>21</v>
      </c>
      <c r="G6" s="90">
        <v>2</v>
      </c>
      <c r="H6" s="90">
        <v>28</v>
      </c>
      <c r="I6" s="90" t="s">
        <v>183</v>
      </c>
      <c r="J6" s="90">
        <v>8</v>
      </c>
      <c r="K6" s="91">
        <v>3</v>
      </c>
      <c r="L6" s="101">
        <f aca="true" t="shared" si="0" ref="L6:L42">E6-F6</f>
        <v>15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19</v>
      </c>
      <c r="F7" s="90">
        <v>18</v>
      </c>
      <c r="G7" s="90"/>
      <c r="H7" s="90">
        <v>19</v>
      </c>
      <c r="I7" s="90">
        <v>5</v>
      </c>
      <c r="J7" s="90"/>
      <c r="K7" s="91"/>
      <c r="L7" s="101">
        <f t="shared" si="0"/>
        <v>1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26</v>
      </c>
      <c r="F9" s="90">
        <v>24</v>
      </c>
      <c r="G9" s="90"/>
      <c r="H9" s="90">
        <v>25</v>
      </c>
      <c r="I9" s="90">
        <v>23</v>
      </c>
      <c r="J9" s="90">
        <v>1</v>
      </c>
      <c r="K9" s="91"/>
      <c r="L9" s="101">
        <f t="shared" si="0"/>
        <v>2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4</v>
      </c>
      <c r="F12" s="90"/>
      <c r="G12" s="90"/>
      <c r="H12" s="90">
        <v>1</v>
      </c>
      <c r="I12" s="90">
        <v>1</v>
      </c>
      <c r="J12" s="90">
        <v>3</v>
      </c>
      <c r="K12" s="91">
        <v>3</v>
      </c>
      <c r="L12" s="101">
        <f t="shared" si="0"/>
        <v>4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 aca="true" t="shared" si="1" ref="E14:K14">SUM(E6:E13)</f>
        <v>85</v>
      </c>
      <c r="F14" s="105">
        <f t="shared" si="1"/>
        <v>63</v>
      </c>
      <c r="G14" s="105">
        <f t="shared" si="1"/>
        <v>2</v>
      </c>
      <c r="H14" s="105">
        <f t="shared" si="1"/>
        <v>73</v>
      </c>
      <c r="I14" s="105">
        <f t="shared" si="1"/>
        <v>29</v>
      </c>
      <c r="J14" s="105">
        <f t="shared" si="1"/>
        <v>12</v>
      </c>
      <c r="K14" s="105">
        <f t="shared" si="1"/>
        <v>6</v>
      </c>
      <c r="L14" s="101">
        <f t="shared" si="0"/>
        <v>22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14</v>
      </c>
      <c r="F15" s="92">
        <v>12</v>
      </c>
      <c r="G15" s="92">
        <v>1</v>
      </c>
      <c r="H15" s="92">
        <v>13</v>
      </c>
      <c r="I15" s="92">
        <v>11</v>
      </c>
      <c r="J15" s="92">
        <v>1</v>
      </c>
      <c r="K15" s="91"/>
      <c r="L15" s="101">
        <f t="shared" si="0"/>
        <v>2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13</v>
      </c>
      <c r="F16" s="92">
        <v>11</v>
      </c>
      <c r="G16" s="92">
        <v>1</v>
      </c>
      <c r="H16" s="92">
        <v>10</v>
      </c>
      <c r="I16" s="92">
        <v>3</v>
      </c>
      <c r="J16" s="92">
        <v>3</v>
      </c>
      <c r="K16" s="91"/>
      <c r="L16" s="101">
        <f t="shared" si="0"/>
        <v>2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 t="shared" si="0"/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16</v>
      </c>
      <c r="F22" s="91">
        <v>14</v>
      </c>
      <c r="G22" s="91">
        <v>1</v>
      </c>
      <c r="H22" s="91">
        <v>12</v>
      </c>
      <c r="I22" s="91">
        <v>3</v>
      </c>
      <c r="J22" s="91">
        <v>4</v>
      </c>
      <c r="K22" s="91"/>
      <c r="L22" s="101">
        <f t="shared" si="0"/>
        <v>2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9</v>
      </c>
      <c r="F23" s="91">
        <v>9</v>
      </c>
      <c r="G23" s="91"/>
      <c r="H23" s="91">
        <v>8</v>
      </c>
      <c r="I23" s="91">
        <v>7</v>
      </c>
      <c r="J23" s="91">
        <v>1</v>
      </c>
      <c r="K23" s="91"/>
      <c r="L23" s="101">
        <f t="shared" si="0"/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 t="shared" si="0"/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181</v>
      </c>
      <c r="F25" s="91">
        <v>168</v>
      </c>
      <c r="G25" s="91"/>
      <c r="H25" s="91">
        <v>175</v>
      </c>
      <c r="I25" s="91">
        <v>160</v>
      </c>
      <c r="J25" s="91">
        <v>6</v>
      </c>
      <c r="K25" s="91"/>
      <c r="L25" s="101">
        <f t="shared" si="0"/>
        <v>13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231</v>
      </c>
      <c r="F26" s="91">
        <v>167</v>
      </c>
      <c r="G26" s="91">
        <v>4</v>
      </c>
      <c r="H26" s="91">
        <v>172</v>
      </c>
      <c r="I26" s="91">
        <v>156</v>
      </c>
      <c r="J26" s="91">
        <v>59</v>
      </c>
      <c r="K26" s="91">
        <v>4</v>
      </c>
      <c r="L26" s="101">
        <f t="shared" si="0"/>
        <v>64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11</v>
      </c>
      <c r="F27" s="91">
        <v>11</v>
      </c>
      <c r="G27" s="91"/>
      <c r="H27" s="91">
        <v>11</v>
      </c>
      <c r="I27" s="91">
        <v>8</v>
      </c>
      <c r="J27" s="91"/>
      <c r="K27" s="91"/>
      <c r="L27" s="101">
        <f t="shared" si="0"/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10</v>
      </c>
      <c r="F28" s="91">
        <v>8</v>
      </c>
      <c r="G28" s="91"/>
      <c r="H28" s="91">
        <v>9</v>
      </c>
      <c r="I28" s="91">
        <v>8</v>
      </c>
      <c r="J28" s="91">
        <v>1</v>
      </c>
      <c r="K28" s="91"/>
      <c r="L28" s="101">
        <f t="shared" si="0"/>
        <v>2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5</v>
      </c>
      <c r="F29" s="91">
        <v>5</v>
      </c>
      <c r="G29" s="91"/>
      <c r="H29" s="91">
        <v>5</v>
      </c>
      <c r="I29" s="91">
        <v>4</v>
      </c>
      <c r="J29" s="91"/>
      <c r="K29" s="91"/>
      <c r="L29" s="101">
        <f t="shared" si="0"/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 t="shared" si="0"/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2</v>
      </c>
      <c r="F32" s="91">
        <v>2</v>
      </c>
      <c r="G32" s="91"/>
      <c r="H32" s="91">
        <v>2</v>
      </c>
      <c r="I32" s="91"/>
      <c r="J32" s="91"/>
      <c r="K32" s="91"/>
      <c r="L32" s="101">
        <f t="shared" si="0"/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31</v>
      </c>
      <c r="F33" s="91">
        <v>29</v>
      </c>
      <c r="G33" s="91"/>
      <c r="H33" s="91">
        <v>19</v>
      </c>
      <c r="I33" s="91">
        <v>13</v>
      </c>
      <c r="J33" s="91">
        <v>12</v>
      </c>
      <c r="K33" s="91"/>
      <c r="L33" s="101">
        <f t="shared" si="0"/>
        <v>2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 t="shared" si="0"/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313</v>
      </c>
      <c r="F37" s="91">
        <v>245</v>
      </c>
      <c r="G37" s="91">
        <v>4</v>
      </c>
      <c r="H37" s="91">
        <v>234</v>
      </c>
      <c r="I37" s="91">
        <v>189</v>
      </c>
      <c r="J37" s="91">
        <v>79</v>
      </c>
      <c r="K37" s="91">
        <v>4</v>
      </c>
      <c r="L37" s="101">
        <f t="shared" si="0"/>
        <v>68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69</v>
      </c>
      <c r="F38" s="91">
        <v>57</v>
      </c>
      <c r="G38" s="91"/>
      <c r="H38" s="91">
        <v>64</v>
      </c>
      <c r="I38" s="91" t="s">
        <v>183</v>
      </c>
      <c r="J38" s="91">
        <v>5</v>
      </c>
      <c r="K38" s="91"/>
      <c r="L38" s="101">
        <f t="shared" si="0"/>
        <v>12</v>
      </c>
    </row>
    <row r="39" spans="1:12" ht="16.5" customHeight="1">
      <c r="A39" s="156"/>
      <c r="B39" s="154" t="s">
        <v>53</v>
      </c>
      <c r="C39" s="155"/>
      <c r="D39" s="43">
        <v>34</v>
      </c>
      <c r="E39" s="91"/>
      <c r="F39" s="91"/>
      <c r="G39" s="91"/>
      <c r="H39" s="91"/>
      <c r="I39" s="91" t="s">
        <v>183</v>
      </c>
      <c r="J39" s="91"/>
      <c r="K39" s="91"/>
      <c r="L39" s="101">
        <f t="shared" si="0"/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2</v>
      </c>
      <c r="F40" s="91">
        <v>2</v>
      </c>
      <c r="G40" s="91"/>
      <c r="H40" s="91">
        <v>2</v>
      </c>
      <c r="I40" s="91">
        <v>1</v>
      </c>
      <c r="J40" s="91"/>
      <c r="K40" s="91"/>
      <c r="L40" s="101">
        <f t="shared" si="0"/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71</v>
      </c>
      <c r="F41" s="91">
        <f aca="true" t="shared" si="2" ref="F41:K41">F38+F40</f>
        <v>59</v>
      </c>
      <c r="G41" s="91">
        <f t="shared" si="2"/>
        <v>0</v>
      </c>
      <c r="H41" s="91">
        <f t="shared" si="2"/>
        <v>66</v>
      </c>
      <c r="I41" s="91">
        <f>I40</f>
        <v>1</v>
      </c>
      <c r="J41" s="91">
        <f t="shared" si="2"/>
        <v>5</v>
      </c>
      <c r="K41" s="91">
        <f t="shared" si="2"/>
        <v>0</v>
      </c>
      <c r="L41" s="101">
        <f t="shared" si="0"/>
        <v>12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485</v>
      </c>
      <c r="F42" s="91">
        <f aca="true" t="shared" si="3" ref="F42:K42">F14+F22+F37+F41</f>
        <v>381</v>
      </c>
      <c r="G42" s="91">
        <f t="shared" si="3"/>
        <v>7</v>
      </c>
      <c r="H42" s="91">
        <f t="shared" si="3"/>
        <v>385</v>
      </c>
      <c r="I42" s="91">
        <f t="shared" si="3"/>
        <v>222</v>
      </c>
      <c r="J42" s="91">
        <f t="shared" si="3"/>
        <v>100</v>
      </c>
      <c r="K42" s="91">
        <f t="shared" si="3"/>
        <v>10</v>
      </c>
      <c r="L42" s="101">
        <f t="shared" si="0"/>
        <v>104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&amp;L727ED3B1&amp;CФорма № 1-мзс, Підрозділ: Люботинський міський суд Харківської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4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4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6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2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4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10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6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11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43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2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/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4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2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1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>
        <v>1</v>
      </c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17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9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5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4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&amp;L727ED3B1&amp;CФорма № 1-мзс, Підрозділ: Люботинський міський суд Харківської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46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29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23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/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3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3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1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32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2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2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5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1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15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4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67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193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120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7222564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4586393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2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46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262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7090963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153752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65</v>
      </c>
      <c r="F58" s="96">
        <v>3</v>
      </c>
      <c r="G58" s="96">
        <v>3</v>
      </c>
      <c r="H58" s="96"/>
      <c r="I58" s="96">
        <v>2</v>
      </c>
    </row>
    <row r="59" spans="1:9" ht="13.5" customHeight="1">
      <c r="A59" s="265" t="s">
        <v>33</v>
      </c>
      <c r="B59" s="265"/>
      <c r="C59" s="265"/>
      <c r="D59" s="265"/>
      <c r="E59" s="96">
        <v>11</v>
      </c>
      <c r="F59" s="96">
        <v>1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215</v>
      </c>
      <c r="F60" s="96">
        <v>18</v>
      </c>
      <c r="G60" s="96">
        <v>1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66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&amp;L727ED3B1&amp;CФорма № 1-мзс, Підрозділ: Люботинський міський суд Харківської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0.5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0.05063291139240506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1.010498687664042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192.5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242.5</v>
      </c>
    </row>
    <row r="11" spans="1:4" ht="16.5" customHeight="1">
      <c r="A11" s="189" t="s">
        <v>68</v>
      </c>
      <c r="B11" s="191"/>
      <c r="C11" s="14">
        <v>9</v>
      </c>
      <c r="D11" s="94">
        <v>44</v>
      </c>
    </row>
    <row r="12" spans="1:4" ht="16.5" customHeight="1">
      <c r="A12" s="294" t="s">
        <v>113</v>
      </c>
      <c r="B12" s="294"/>
      <c r="C12" s="14">
        <v>10</v>
      </c>
      <c r="D12" s="94">
        <v>77</v>
      </c>
    </row>
    <row r="13" spans="1:4" ht="16.5" customHeight="1">
      <c r="A13" s="294" t="s">
        <v>33</v>
      </c>
      <c r="B13" s="294"/>
      <c r="C13" s="14">
        <v>11</v>
      </c>
      <c r="D13" s="94">
        <v>47</v>
      </c>
    </row>
    <row r="14" spans="1:4" ht="16.5" customHeight="1">
      <c r="A14" s="294" t="s">
        <v>114</v>
      </c>
      <c r="B14" s="294"/>
      <c r="C14" s="14">
        <v>12</v>
      </c>
      <c r="D14" s="94">
        <v>42</v>
      </c>
    </row>
    <row r="15" spans="1:4" ht="16.5" customHeight="1">
      <c r="A15" s="294" t="s">
        <v>118</v>
      </c>
      <c r="B15" s="294"/>
      <c r="C15" s="14">
        <v>13</v>
      </c>
      <c r="D15" s="94">
        <v>13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198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303" t="s">
        <v>199</v>
      </c>
      <c r="D25" s="297"/>
    </row>
    <row r="26" ht="15.75" customHeight="1"/>
    <row r="27" spans="3:4" ht="12.75" customHeight="1">
      <c r="C27" s="293" t="s">
        <v>197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hyperlinks>
    <hyperlink ref="C25" r:id="rId1" display="inbox@lbt.hr.court.gov.ua"/>
  </hyperlink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2"/>
  <headerFooter>
    <oddFooter>&amp;L727ED3B1&amp;CФорма № 1-мзс, Підрозділ: Люботинський міський суд Харківської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Samoylova</cp:lastModifiedBy>
  <cp:lastPrinted>2017-03-20T11:40:40Z</cp:lastPrinted>
  <dcterms:created xsi:type="dcterms:W3CDTF">2004-04-20T14:33:35Z</dcterms:created>
  <dcterms:modified xsi:type="dcterms:W3CDTF">2017-07-06T12:13:52Z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1-мзс_00630_2.2017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727ED3B1</vt:lpwstr>
  </property>
  <property fmtid="{D5CDD505-2E9C-101B-9397-08002B2CF9AE}" pid="9" name="Підрозділ">
    <vt:lpwstr>Люботинський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