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<sst xmlns="http://schemas.openxmlformats.org/spreadsheetml/2006/main" count="4409" uniqueCount="2217">
  <si>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</si>
  <si>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</si>
  <si>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</si>
  <si>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</si>
  <si>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</si>
  <si>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</si>
  <si>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</si>
  <si>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</si>
  <si>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</si>
  <si>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</si>
  <si>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</si>
  <si>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</si>
  <si>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</si>
  <si>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</si>
  <si>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</si>
  <si>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</si>
  <si>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</si>
  <si>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</si>
  <si>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</si>
  <si>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</si>
  <si>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</si>
  <si>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</si>
  <si>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</si>
  <si>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</si>
  <si>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</si>
  <si>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</si>
  <si>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</si>
  <si>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</si>
  <si>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</si>
  <si>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</si>
  <si>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</si>
  <si>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</si>
  <si>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</si>
  <si>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</si>
  <si>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</si>
  <si>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</si>
  <si>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</si>
  <si>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</si>
  <si>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</si>
  <si>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</si>
  <si>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</si>
  <si>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</si>
  <si>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</si>
  <si>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</si>
  <si>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</si>
  <si>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</si>
  <si>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</si>
  <si>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</si>
  <si>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</si>
  <si>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</si>
  <si>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</si>
  <si>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</si>
  <si>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</si>
  <si>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</si>
  <si>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</si>
  <si>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</si>
  <si>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</si>
  <si>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</si>
  <si>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</si>
  <si>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</si>
  <si>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</si>
  <si>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</si>
  <si>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</si>
  <si>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</si>
  <si>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</si>
  <si>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</si>
  <si>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</si>
  <si>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</si>
  <si>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</si>
  <si>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</si>
  <si>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</si>
  <si>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</si>
  <si>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</si>
  <si>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</si>
  <si>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</si>
  <si>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</si>
  <si>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</si>
  <si>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</si>
  <si>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</si>
  <si>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</si>
  <si>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</si>
  <si>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</si>
  <si>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</si>
  <si>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</si>
  <si>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</si>
  <si>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</si>
  <si>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</si>
  <si>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</si>
  <si>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</si>
  <si>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</si>
  <si>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</si>
  <si>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</si>
  <si>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</si>
  <si>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</si>
  <si>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</si>
  <si>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</si>
  <si>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</si>
  <si>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</si>
  <si>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</si>
  <si>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</si>
  <si>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</si>
  <si>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</si>
  <si>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</si>
  <si>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</si>
  <si>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</si>
  <si>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</si>
  <si>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</si>
  <si>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</si>
  <si>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</si>
  <si>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</si>
  <si>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</si>
  <si>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</si>
  <si>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</si>
  <si>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</si>
  <si>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</si>
  <si>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</si>
  <si>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</si>
  <si>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</si>
  <si>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</si>
  <si>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</si>
  <si>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</si>
  <si>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</si>
  <si>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</si>
  <si>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</si>
  <si>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</si>
  <si>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</si>
  <si>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</si>
  <si>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</si>
  <si>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</si>
  <si>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</si>
  <si>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</si>
  <si>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</si>
  <si>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</si>
  <si>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</si>
  <si>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</si>
  <si>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</si>
  <si>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</si>
  <si>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</si>
  <si>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</si>
  <si>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</si>
  <si>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</si>
  <si>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</si>
  <si>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</si>
  <si>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</si>
  <si>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</si>
  <si>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</si>
  <si>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</si>
  <si>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</si>
  <si>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</si>
  <si>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</si>
  <si>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</si>
  <si>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</si>
  <si>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</si>
  <si>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</si>
  <si>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</si>
  <si>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</si>
  <si>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</si>
  <si>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</si>
  <si>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</si>
  <si>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</si>
  <si>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</si>
  <si>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</si>
  <si>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</si>
  <si>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</si>
  <si>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</si>
  <si>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</si>
  <si>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</si>
  <si>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</si>
  <si>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</si>
  <si>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</si>
  <si>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</si>
  <si>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</si>
  <si>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</si>
  <si>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</si>
  <si>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</si>
  <si>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</si>
  <si>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</si>
  <si>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</si>
  <si>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</si>
  <si>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</si>
  <si>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</si>
  <si>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</si>
  <si>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</si>
  <si>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</si>
  <si>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</si>
  <si>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</si>
  <si>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</si>
  <si>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</si>
  <si>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</si>
  <si>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</si>
  <si>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</si>
  <si>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</si>
  <si>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</si>
  <si>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</si>
  <si>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</si>
  <si>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</si>
  <si>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</si>
  <si>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</si>
  <si>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</si>
  <si>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</si>
  <si>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</si>
  <si>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</si>
  <si>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</si>
  <si>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</si>
  <si>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</si>
  <si>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</si>
  <si>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</si>
  <si>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</si>
  <si>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</si>
  <si>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</si>
  <si>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</si>
  <si>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</si>
  <si>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</si>
  <si>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</si>
  <si>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</si>
  <si>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</si>
  <si>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</si>
  <si>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</si>
  <si>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</si>
  <si>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</si>
  <si>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</si>
  <si>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</si>
  <si>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</si>
  <si>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</si>
  <si>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</si>
  <si>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</si>
  <si>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</si>
  <si>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</si>
  <si>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</si>
  <si>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</si>
  <si>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</si>
  <si>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</si>
  <si>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</si>
  <si>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</si>
  <si>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</si>
  <si>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</si>
  <si>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</si>
  <si>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</si>
  <si>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</si>
  <si>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</si>
  <si>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</si>
  <si>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</si>
  <si>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</si>
  <si>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</si>
  <si>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</si>
  <si>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</si>
  <si>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</si>
  <si>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</si>
  <si>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</si>
  <si>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</si>
  <si>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</si>
  <si>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</si>
  <si>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</si>
  <si>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</si>
  <si>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</si>
  <si>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</si>
  <si>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</si>
  <si>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</si>
  <si>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</si>
  <si>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</si>
  <si>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</si>
  <si>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</si>
  <si>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</si>
  <si>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</si>
  <si>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</si>
  <si>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</si>
  <si>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</si>
  <si>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</si>
  <si>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</si>
  <si>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</si>
  <si>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</si>
  <si>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</si>
  <si>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</si>
  <si>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</si>
  <si>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</si>
  <si>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</si>
  <si>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</si>
  <si>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</si>
  <si>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</si>
  <si>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</si>
  <si>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</si>
  <si>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</si>
  <si>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</si>
  <si>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</si>
  <si>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</si>
  <si>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</si>
  <si>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</si>
  <si>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</si>
  <si>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</si>
  <si>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</si>
  <si>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</si>
  <si>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</si>
  <si>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</si>
  <si>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</si>
  <si>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</si>
  <si>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</si>
  <si>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</si>
  <si>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</si>
  <si>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</si>
  <si>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</si>
  <si>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</si>
  <si>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</si>
  <si>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</si>
  <si>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</si>
  <si>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</si>
  <si>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</si>
  <si>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</si>
  <si>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</si>
  <si>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</si>
  <si>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</si>
  <si>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</si>
  <si>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</si>
  <si>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</si>
  <si>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</si>
  <si>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</si>
  <si>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</si>
  <si>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</si>
  <si>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</si>
  <si>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</si>
  <si>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</si>
  <si>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</si>
  <si>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</si>
  <si>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</si>
  <si>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</si>
  <si>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</si>
  <si>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</si>
  <si>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</si>
  <si>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</si>
  <si>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</si>
  <si>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</si>
  <si>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</si>
  <si>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</si>
  <si>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</si>
  <si>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</si>
  <si>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</si>
  <si>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</si>
  <si>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</si>
  <si>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</si>
  <si>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</si>
  <si>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</si>
  <si>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</si>
  <si>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</si>
  <si>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</si>
  <si>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</si>
  <si>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</si>
  <si>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</si>
  <si>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</si>
  <si>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</si>
  <si>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</si>
  <si>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</si>
  <si>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</si>
  <si>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</si>
  <si>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</si>
  <si>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</si>
  <si>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</si>
  <si>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</si>
  <si>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</si>
  <si>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</si>
  <si>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</si>
  <si>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</si>
  <si>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</si>
  <si>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</si>
  <si>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</si>
  <si>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</si>
  <si>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</si>
  <si>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</si>
  <si>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</si>
  <si>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</si>
  <si>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</si>
  <si>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</si>
  <si>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</si>
  <si>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</si>
  <si>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</si>
  <si>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</si>
  <si>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</si>
  <si>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</si>
  <si>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</si>
  <si>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</si>
  <si>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</si>
  <si>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</si>
  <si>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</si>
  <si>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</si>
  <si>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</si>
  <si>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</si>
  <si>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</si>
  <si>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</si>
  <si>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</si>
  <si>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</si>
  <si>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</si>
  <si>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</si>
  <si>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</si>
  <si>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</si>
  <si>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</si>
  <si>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</si>
  <si>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</si>
  <si>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</si>
  <si>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</si>
  <si>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</si>
  <si>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</si>
  <si>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</si>
  <si>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</si>
  <si>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</si>
  <si>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</si>
  <si>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</si>
  <si>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</si>
  <si>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</si>
  <si>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</si>
  <si>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</si>
  <si>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</si>
  <si>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</si>
  <si>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</si>
  <si>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</si>
  <si>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</si>
  <si>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</si>
  <si>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</si>
  <si>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</si>
  <si>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</si>
  <si>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</si>
  <si>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</si>
  <si>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</si>
  <si>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</si>
  <si>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</si>
  <si>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</si>
  <si>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</si>
  <si>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</si>
  <si>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</si>
  <si>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</si>
  <si>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</si>
  <si>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</si>
  <si>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</si>
  <si>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</si>
  <si>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</si>
  <si>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</si>
  <si>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</si>
  <si>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</si>
  <si>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</si>
  <si>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</si>
  <si>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</si>
  <si>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</si>
  <si>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</si>
  <si>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</si>
  <si>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</si>
  <si>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</si>
  <si>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</si>
  <si>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</si>
  <si>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</si>
  <si>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</si>
  <si>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</si>
  <si>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</si>
  <si>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</si>
  <si>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</si>
  <si>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</si>
  <si>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</si>
  <si>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</si>
  <si>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</si>
  <si>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</si>
  <si>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</si>
  <si>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</si>
  <si>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</si>
  <si>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</si>
  <si>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</si>
  <si>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</si>
  <si>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</si>
  <si>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</si>
  <si>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</si>
  <si>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</si>
  <si>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</si>
  <si>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</si>
  <si>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</si>
  <si>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</si>
  <si>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</si>
  <si>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</si>
  <si>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</si>
  <si>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</si>
  <si>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</si>
  <si>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</si>
  <si>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</si>
  <si>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</si>
  <si>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</si>
  <si>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</si>
  <si>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</si>
  <si>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</si>
  <si>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</si>
  <si>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</si>
  <si>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</si>
  <si>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</si>
  <si>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</si>
  <si>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</si>
  <si>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</si>
  <si>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</si>
  <si>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</si>
  <si>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</si>
  <si>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</si>
  <si>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</si>
  <si>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</si>
  <si>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</si>
  <si>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</si>
  <si>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</si>
  <si>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</si>
  <si>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</si>
  <si>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</si>
  <si>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</si>
  <si>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</si>
  <si>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</si>
  <si>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</si>
  <si>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</si>
  <si>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</si>
  <si>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</si>
  <si>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</si>
  <si>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</si>
  <si>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</si>
  <si>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</si>
  <si>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</si>
  <si>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</si>
  <si>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</si>
  <si>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</si>
  <si>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</si>
  <si>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</si>
  <si>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</si>
  <si>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</si>
  <si>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</si>
  <si>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</si>
  <si>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</si>
  <si>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</si>
  <si>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</si>
  <si>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</si>
  <si>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</si>
  <si>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</si>
  <si>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</si>
  <si>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</si>
  <si>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</si>
  <si>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</si>
  <si>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</si>
  <si>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</si>
  <si>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</si>
  <si>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</si>
  <si>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</si>
  <si>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</si>
  <si>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</si>
  <si>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</si>
  <si>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</si>
  <si>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</si>
  <si>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</si>
  <si>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</si>
  <si>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</si>
  <si>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</si>
  <si>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</si>
  <si>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</si>
  <si>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</si>
  <si>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</si>
  <si>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</si>
  <si>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</si>
  <si>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</si>
  <si>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</si>
  <si>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</si>
  <si>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</si>
  <si>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</si>
  <si>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</si>
  <si>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</si>
  <si>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</si>
  <si>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</si>
  <si>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</si>
  <si>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</si>
  <si>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</si>
  <si>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</si>
  <si>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</si>
  <si>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</si>
  <si>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</si>
  <si>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</si>
  <si>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</si>
  <si>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</si>
  <si>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</si>
  <si>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</si>
  <si>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</si>
  <si>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</si>
  <si>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</si>
  <si>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</si>
  <si>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</si>
  <si>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</si>
  <si>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</si>
  <si>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</si>
  <si>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</si>
  <si>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</si>
  <si>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</si>
  <si>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</si>
  <si>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</si>
  <si>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</si>
  <si>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</si>
  <si>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</si>
  <si>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</si>
  <si>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</si>
  <si>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</si>
  <si>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</si>
  <si>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</si>
  <si>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</si>
  <si>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</si>
  <si>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</si>
  <si>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</si>
  <si>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</si>
  <si>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</si>
  <si>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</si>
  <si>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</si>
  <si>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</si>
  <si>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</si>
  <si>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</si>
  <si>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</si>
  <si>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</si>
  <si>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</si>
  <si>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</si>
  <si>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</si>
  <si>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</si>
  <si>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</si>
  <si>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</si>
  <si>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</si>
  <si>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</si>
  <si>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</si>
  <si>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</si>
  <si>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</si>
  <si>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</si>
  <si>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</si>
  <si>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</si>
  <si>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</si>
  <si>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</si>
  <si>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</si>
  <si>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</si>
  <si>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</si>
  <si>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</si>
  <si>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</si>
  <si>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</si>
  <si>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</si>
  <si>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</si>
  <si>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</si>
  <si>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</si>
  <si>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</si>
  <si>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</si>
  <si>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</si>
  <si>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</si>
  <si>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</si>
  <si>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</si>
  <si>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</si>
  <si>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</si>
  <si>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</si>
  <si>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</si>
  <si>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</si>
  <si>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</si>
  <si>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</si>
  <si>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</si>
  <si>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</si>
  <si>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</si>
  <si>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</si>
  <si>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</si>
  <si>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</si>
  <si>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</si>
  <si>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</si>
  <si>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</si>
  <si>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</si>
  <si>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</si>
  <si>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</si>
  <si>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</si>
  <si>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</si>
  <si>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</si>
  <si>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</si>
  <si>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</si>
  <si>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</si>
  <si>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</si>
  <si>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</si>
  <si>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</si>
  <si>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</si>
  <si>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</si>
  <si>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</si>
  <si>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</si>
  <si>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</si>
  <si>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</si>
  <si>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</si>
  <si>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</si>
  <si>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</si>
  <si>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</si>
  <si>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</si>
  <si>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</si>
  <si>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</si>
  <si>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</si>
  <si>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</si>
  <si>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</si>
  <si>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</si>
  <si>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</si>
  <si>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</si>
  <si>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</si>
  <si>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</si>
  <si>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</si>
  <si>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</si>
  <si>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</si>
  <si>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</si>
  <si>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</si>
  <si>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</si>
  <si>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</si>
  <si>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</si>
  <si>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</si>
  <si>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</si>
  <si>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</si>
  <si>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</si>
  <si>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</si>
  <si>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</si>
  <si>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</si>
  <si>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</si>
  <si>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</si>
  <si>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</si>
  <si>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</si>
  <si>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</si>
  <si>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</si>
  <si>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</si>
  <si>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</si>
  <si>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</si>
  <si>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</si>
  <si>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</si>
  <si>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</si>
  <si>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</si>
  <si>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</si>
  <si>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</si>
  <si>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</si>
  <si>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</si>
  <si>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</si>
  <si>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</si>
  <si>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</si>
  <si>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</si>
  <si>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</si>
  <si>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</si>
  <si>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</si>
  <si>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</si>
  <si>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</si>
  <si>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</si>
  <si>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</si>
  <si>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</si>
  <si>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</si>
  <si>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</si>
  <si>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</si>
  <si>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</si>
  <si>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</si>
  <si>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</si>
  <si>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</si>
  <si>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</si>
  <si>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</si>
  <si>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</si>
  <si>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</si>
  <si>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</si>
  <si>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</si>
  <si>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</si>
  <si>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</si>
  <si>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</si>
  <si>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</si>
  <si>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</si>
  <si>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</si>
  <si>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</si>
  <si>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</si>
  <si>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</si>
  <si>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</si>
  <si>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</si>
  <si>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</si>
  <si>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</si>
  <si>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</si>
  <si>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</si>
  <si>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</si>
  <si>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</si>
  <si>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</si>
  <si>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</si>
  <si>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</si>
  <si>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</si>
  <si>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</si>
  <si>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</si>
  <si>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</si>
  <si>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</si>
  <si>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</si>
  <si>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</si>
  <si>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</si>
  <si>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</si>
  <si>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</si>
  <si>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</si>
  <si>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</si>
  <si>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</si>
  <si>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</si>
  <si>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</si>
  <si>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</si>
  <si>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</si>
  <si>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</si>
  <si>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</si>
  <si>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</si>
  <si>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</si>
  <si>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</si>
  <si>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</si>
  <si>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</si>
  <si>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</si>
  <si>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</si>
  <si>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</si>
  <si>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</si>
  <si>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</si>
  <si>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</si>
  <si>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</si>
  <si>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</si>
  <si>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</si>
  <si>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</si>
  <si>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</si>
  <si>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</si>
  <si>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</si>
  <si>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</si>
  <si>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</si>
  <si>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</si>
  <si>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</si>
  <si>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</si>
  <si>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</si>
  <si>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</si>
  <si>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</si>
  <si>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</si>
  <si>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</si>
  <si>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</si>
  <si>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</si>
  <si>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</si>
  <si>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</si>
  <si>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</si>
  <si>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</si>
  <si>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</si>
  <si>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</si>
  <si>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</si>
  <si>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</si>
  <si>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</si>
  <si>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</si>
  <si>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</si>
  <si>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</si>
  <si>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</si>
  <si>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</si>
  <si>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</si>
  <si>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</si>
  <si>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</si>
  <si>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</si>
  <si>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</si>
  <si>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</si>
  <si>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</si>
  <si>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</si>
  <si>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</si>
  <si>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</si>
  <si>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</si>
  <si>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</si>
  <si>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</si>
  <si>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</si>
  <si>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</si>
  <si>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</si>
  <si>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</si>
  <si>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</si>
  <si>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</si>
  <si>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</si>
  <si>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</si>
  <si>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</si>
  <si>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</si>
  <si>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</si>
  <si>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</si>
  <si>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</si>
  <si>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</si>
  <si>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</si>
  <si>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</si>
  <si>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</si>
  <si>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</si>
  <si>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</si>
  <si>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</si>
  <si>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</si>
  <si>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</si>
  <si>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</si>
  <si>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</si>
  <si>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</si>
  <si>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</si>
  <si>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</si>
  <si>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</si>
  <si>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</si>
  <si>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</si>
  <si>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</si>
  <si>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</si>
  <si>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</si>
  <si>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</si>
  <si>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</si>
  <si>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</si>
  <si>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</si>
  <si>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</si>
  <si>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</si>
  <si>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</si>
  <si>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</si>
  <si>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</si>
  <si>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</si>
  <si>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</si>
  <si>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</si>
  <si>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</si>
  <si>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</si>
  <si>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</si>
  <si>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</si>
  <si>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</si>
  <si>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</si>
  <si>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</si>
  <si>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</si>
  <si>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</si>
  <si>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</si>
  <si>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</si>
  <si>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</si>
  <si>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</si>
  <si>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</si>
  <si>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</si>
  <si>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</si>
  <si>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</si>
  <si>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</si>
  <si>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</si>
  <si>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</si>
  <si>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</si>
  <si>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</si>
  <si>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</si>
  <si>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</si>
  <si>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</si>
  <si>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</si>
  <si>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</si>
  <si>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</si>
  <si>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</si>
  <si>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</si>
  <si>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</si>
  <si>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</si>
  <si>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</si>
  <si>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</si>
  <si>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</si>
  <si>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</si>
  <si>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</si>
  <si>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</si>
  <si>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</si>
  <si>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</si>
  <si>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</si>
  <si>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</si>
  <si>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</si>
  <si>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</si>
  <si>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</si>
  <si>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</si>
  <si>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</si>
  <si>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</si>
  <si>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</si>
  <si>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</si>
  <si>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</si>
  <si>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</si>
  <si>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</si>
  <si>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</si>
  <si>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</si>
  <si>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</si>
  <si>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</si>
  <si>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</si>
  <si>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</si>
  <si>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</si>
  <si>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</si>
  <si>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</si>
  <si>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</si>
  <si>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</si>
  <si>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</si>
  <si>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</si>
  <si>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</si>
  <si>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</si>
  <si>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</si>
  <si>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</si>
  <si>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</si>
  <si>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</si>
  <si>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</si>
  <si>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</si>
  <si>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</si>
  <si>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</si>
  <si>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</si>
  <si>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</si>
  <si>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</si>
  <si>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</si>
  <si>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</si>
  <si>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</si>
  <si>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</si>
  <si>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</si>
  <si>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</si>
  <si>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</si>
  <si>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</si>
  <si>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</si>
  <si>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</si>
  <si>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</si>
  <si>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</si>
  <si>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</si>
  <si>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</si>
  <si>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</si>
  <si>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</si>
  <si>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</si>
  <si>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</si>
  <si>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</si>
  <si>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</si>
  <si>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</si>
  <si>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</si>
  <si>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</si>
  <si>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</si>
  <si>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</si>
  <si>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</si>
  <si>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</si>
  <si>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</si>
  <si>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</si>
  <si>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</si>
  <si>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</si>
  <si>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</si>
  <si>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</si>
  <si>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</si>
  <si>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</si>
  <si>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</si>
  <si>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</si>
  <si>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</si>
  <si>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</si>
  <si>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</si>
  <si>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</si>
  <si>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</si>
  <si>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</si>
  <si>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</si>
  <si>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</si>
  <si>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</si>
  <si>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</si>
  <si>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</si>
  <si>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</si>
  <si>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</si>
  <si>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</si>
  <si>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</si>
  <si>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</si>
  <si>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</si>
  <si>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</si>
  <si>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</si>
  <si>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</si>
  <si>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</si>
  <si>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</si>
  <si>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</si>
  <si>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</si>
  <si>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</si>
  <si>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</si>
  <si>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</si>
  <si>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</si>
  <si>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</si>
  <si>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</si>
  <si>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</si>
  <si>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</si>
  <si>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</si>
  <si>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</si>
  <si>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</si>
  <si>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</si>
  <si>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</si>
  <si>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</si>
  <si>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</si>
  <si>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</si>
  <si>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</si>
  <si>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</si>
  <si>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</si>
  <si>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</si>
  <si>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</si>
  <si>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</si>
  <si>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</si>
  <si>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</si>
  <si>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</si>
  <si>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</si>
  <si>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</si>
  <si>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</si>
  <si>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</si>
  <si>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</si>
  <si>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</si>
  <si>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</si>
  <si>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</si>
  <si>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</si>
  <si>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</si>
  <si>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</si>
  <si>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</si>
  <si>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</si>
  <si>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</si>
  <si>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</si>
  <si>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</si>
  <si>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</si>
  <si>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</si>
  <si>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</si>
  <si>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</si>
  <si>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</si>
  <si>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</si>
  <si>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</si>
  <si>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</si>
  <si>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</si>
  <si>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</si>
  <si>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</si>
  <si>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</si>
  <si>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</si>
  <si>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</si>
  <si>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</si>
  <si>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</si>
  <si>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</si>
  <si>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</si>
  <si>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</si>
  <si>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</si>
  <si>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</si>
  <si>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</si>
  <si>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</si>
  <si>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</si>
  <si>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</si>
  <si>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</si>
  <si>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</si>
  <si>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</si>
  <si>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</si>
  <si>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</si>
  <si>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</si>
  <si>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</si>
  <si>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</si>
  <si>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</si>
  <si>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</si>
  <si>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</si>
  <si>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</si>
  <si>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</si>
  <si>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</si>
  <si>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</si>
  <si>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</si>
  <si>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</si>
  <si>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</si>
  <si>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</si>
  <si>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</si>
  <si>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</si>
  <si>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</si>
  <si>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</si>
  <si>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</si>
  <si>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</si>
  <si>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</si>
  <si>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</si>
  <si>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</si>
  <si>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</si>
  <si>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</si>
  <si>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</si>
  <si>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</si>
  <si>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</si>
  <si>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</si>
  <si>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</si>
  <si>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</si>
  <si>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</si>
  <si>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</si>
  <si>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</si>
  <si>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</si>
  <si>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</si>
  <si>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</si>
  <si>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</si>
  <si>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</si>
  <si>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</si>
  <si>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</si>
  <si>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</si>
  <si>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</si>
  <si>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</si>
  <si>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</si>
  <si>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</si>
  <si>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</si>
  <si>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</si>
  <si>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</si>
  <si>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</si>
  <si>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</si>
  <si>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</si>
  <si>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</si>
  <si>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</si>
  <si>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</si>
  <si>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</si>
  <si>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</si>
  <si>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</si>
  <si>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</si>
  <si>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</si>
  <si>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</si>
  <si>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</si>
  <si>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</si>
  <si>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</si>
  <si>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</si>
  <si>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</si>
  <si>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</si>
  <si>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</si>
  <si>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</si>
  <si>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</si>
  <si>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</si>
  <si>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</si>
  <si>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</si>
  <si>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</si>
  <si>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</si>
  <si>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</si>
  <si>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</si>
  <si>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</si>
  <si>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</si>
  <si>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</si>
  <si>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</si>
  <si>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</si>
  <si>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</si>
  <si>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</si>
  <si>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</si>
  <si>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</si>
  <si>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</si>
  <si>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</si>
  <si>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</si>
  <si>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</si>
  <si>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</si>
  <si>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</si>
  <si>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</si>
  <si>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</si>
  <si>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</si>
  <si>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</si>
  <si>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</si>
  <si>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</si>
  <si>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</si>
  <si>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</si>
  <si>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</si>
  <si>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</si>
  <si>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</si>
  <si>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</si>
  <si>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</si>
  <si>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</si>
  <si>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</si>
  <si>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</si>
  <si>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</si>
  <si>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</si>
  <si>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</si>
  <si>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</si>
  <si>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</si>
  <si>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</si>
  <si>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</si>
  <si>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</si>
  <si>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</si>
  <si>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</si>
  <si>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</si>
  <si>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</si>
  <si>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</si>
  <si>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</si>
  <si>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</si>
  <si>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</si>
  <si>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</si>
  <si>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</si>
  <si>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</si>
  <si>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</si>
  <si>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</si>
  <si>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</si>
  <si>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</si>
  <si>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</si>
  <si>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</si>
  <si>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</si>
  <si>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</si>
  <si>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</si>
  <si>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</si>
  <si>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</si>
  <si>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</si>
  <si>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</si>
  <si>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</si>
  <si>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</si>
  <si>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</si>
  <si>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</si>
  <si>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</si>
  <si>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</si>
  <si>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</si>
  <si>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</si>
  <si>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</si>
  <si>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</si>
  <si>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</si>
  <si>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</si>
  <si>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</si>
  <si>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</si>
  <si>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</si>
  <si>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</si>
  <si>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</si>
  <si>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</si>
  <si>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</si>
  <si>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</si>
  <si>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</si>
  <si>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</si>
  <si>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</si>
  <si>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</si>
  <si>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</si>
  <si>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</si>
  <si>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</si>
  <si>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</si>
  <si>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</si>
  <si>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</si>
  <si>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</si>
  <si>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</si>
  <si>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</si>
  <si>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</si>
  <si>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</si>
  <si>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</si>
  <si>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</si>
  <si>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</si>
  <si>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</si>
  <si>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</si>
  <si>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</si>
  <si>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</si>
  <si>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</si>
  <si>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</si>
  <si>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</si>
  <si>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</si>
  <si>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</si>
  <si>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</si>
  <si>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</si>
  <si>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</si>
  <si>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</si>
  <si>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</si>
  <si>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</si>
  <si>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</si>
  <si>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</si>
  <si>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</si>
  <si>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</si>
  <si>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</si>
  <si>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</si>
  <si>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</si>
  <si>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</si>
  <si>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</si>
  <si>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</si>
  <si>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</si>
  <si>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</si>
  <si>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</si>
  <si>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</si>
  <si>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</si>
  <si>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</si>
  <si>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</si>
  <si>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</si>
  <si>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</si>
  <si>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</si>
  <si>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</si>
  <si>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</si>
  <si>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</si>
  <si>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</si>
  <si>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</si>
  <si>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</si>
  <si>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</si>
  <si>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</si>
  <si>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</si>
  <si>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</si>
  <si>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</si>
  <si>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</si>
  <si>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</si>
  <si>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</si>
  <si>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</si>
  <si>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</si>
  <si>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</si>
  <si>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</si>
  <si>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</si>
  <si>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</si>
  <si>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</si>
  <si>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</si>
  <si>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</si>
  <si>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</si>
  <si>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</si>
  <si>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</si>
  <si>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</si>
  <si>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</si>
  <si>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</si>
  <si>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</si>
  <si>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</si>
  <si>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</si>
  <si>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</si>
  <si>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</si>
  <si>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</si>
  <si>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</si>
  <si>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</si>
  <si>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</si>
  <si>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</si>
  <si>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</si>
  <si>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</si>
  <si>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</si>
  <si>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</si>
  <si>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</si>
  <si>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</si>
  <si>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</si>
  <si>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</si>
  <si>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</si>
  <si>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</si>
  <si>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</si>
  <si>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</si>
  <si>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</si>
  <si>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</si>
  <si>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</si>
  <si>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</si>
  <si>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</si>
  <si>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</si>
  <si>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</si>
  <si>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</si>
  <si>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</si>
  <si>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</si>
  <si>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</si>
  <si>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</si>
  <si>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</si>
  <si>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</si>
  <si>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</si>
  <si>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</si>
  <si>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</si>
  <si>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</si>
  <si>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</si>
  <si>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</si>
  <si>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</si>
  <si>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</si>
  <si>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</si>
  <si>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</si>
  <si>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</si>
  <si>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</si>
  <si>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</si>
  <si>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</si>
  <si>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</si>
  <si>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</si>
  <si>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</si>
  <si>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</si>
  <si>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</si>
  <si>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</si>
  <si>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</si>
  <si>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</si>
  <si>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</si>
  <si>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</si>
  <si>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</si>
  <si>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</si>
  <si>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</si>
  <si>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</si>
  <si>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</si>
  <si>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</si>
  <si>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</si>
  <si>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</si>
  <si>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</si>
  <si>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</si>
  <si>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</si>
  <si>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</si>
  <si>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</si>
  <si>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</si>
  <si>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</si>
  <si>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</si>
  <si>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</si>
  <si>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</si>
  <si>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</si>
  <si>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</si>
  <si>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</si>
  <si>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</si>
  <si>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</si>
  <si>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</si>
  <si>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</si>
  <si>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</si>
  <si>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</si>
  <si>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</si>
  <si>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</si>
  <si>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</si>
  <si>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</si>
  <si>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</si>
  <si>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</si>
  <si>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</si>
  <si>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</si>
  <si>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</si>
  <si>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</si>
  <si>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</si>
  <si>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</si>
  <si>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</si>
  <si>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</si>
  <si>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</si>
  <si>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</si>
  <si>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</si>
  <si>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</si>
  <si>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</si>
  <si>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</si>
  <si>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</si>
  <si>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</si>
  <si>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</si>
  <si>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</si>
  <si>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</si>
  <si>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</si>
  <si>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</si>
  <si>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</si>
  <si>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</si>
  <si>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</si>
  <si>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</si>
  <si>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</si>
  <si>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</si>
  <si>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</si>
  <si>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</si>
  <si>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</si>
  <si>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</si>
  <si>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</si>
  <si>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</si>
  <si>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</si>
  <si>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</si>
  <si>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</si>
  <si>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</si>
  <si>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</si>
  <si>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</si>
  <si>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</si>
  <si>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</si>
  <si>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</si>
  <si>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</si>
  <si>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</si>
  <si>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</si>
  <si>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</si>
  <si>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</si>
  <si>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</si>
  <si>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</si>
  <si>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</si>
  <si>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</si>
  <si>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</si>
  <si>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</si>
  <si>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</si>
  <si>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</si>
  <si>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</si>
  <si>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</si>
  <si>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</si>
  <si>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</si>
  <si>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</si>
  <si>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</si>
  <si>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</si>
  <si>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</si>
  <si>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</si>
  <si>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</si>
  <si>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</si>
  <si>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</si>
  <si>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</si>
  <si>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</si>
  <si>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</si>
  <si>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</si>
  <si>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</si>
  <si>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</si>
  <si>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</si>
  <si>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</si>
  <si>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</si>
  <si>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</si>
  <si>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</si>
  <si>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</si>
  <si>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</si>
  <si>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</si>
  <si>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</si>
  <si>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</si>
  <si>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</si>
  <si>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</si>
  <si>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</si>
  <si>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</si>
  <si>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</si>
  <si>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</si>
  <si>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</si>
  <si>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</si>
  <si>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</si>
  <si>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</si>
  <si>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</si>
  <si>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</si>
  <si>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</si>
  <si>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</si>
  <si>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</si>
  <si>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</si>
  <si>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</si>
  <si>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</si>
  <si>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</si>
  <si>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</si>
  <si>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</si>
  <si>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</si>
  <si>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</si>
  <si>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</si>
  <si>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</si>
  <si>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</si>
  <si>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</si>
  <si>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</si>
  <si>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</si>
  <si>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</si>
  <si>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</si>
  <si>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</si>
  <si>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</si>
  <si>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</si>
  <si>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</si>
  <si>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</si>
  <si>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</si>
  <si>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</si>
  <si>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</si>
  <si>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</si>
  <si>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</si>
  <si>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</si>
  <si>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</si>
  <si>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</si>
  <si>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</si>
  <si>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</si>
  <si>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</si>
  <si>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</si>
  <si>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</si>
  <si>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</si>
  <si>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</si>
  <si>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</si>
  <si>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</si>
  <si>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</si>
  <si>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</si>
  <si>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</si>
  <si>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</si>
  <si>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</si>
  <si>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</si>
  <si>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</si>
  <si>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</si>
  <si>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</si>
  <si>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</si>
  <si>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</si>
  <si>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</si>
  <si>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</si>
  <si>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</si>
  <si>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</si>
  <si>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</si>
  <si>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</si>
  <si>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</si>
  <si>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</si>
  <si>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</si>
  <si>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</si>
  <si>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</si>
  <si>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</si>
  <si>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</si>
  <si>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</si>
  <si>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</si>
  <si>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</si>
  <si>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</si>
  <si>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</si>
  <si>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</si>
  <si>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</si>
  <si>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</si>
  <si>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</si>
  <si>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</si>
  <si>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</si>
  <si>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</si>
  <si>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</si>
  <si>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</si>
  <si>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</si>
  <si>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</si>
  <si>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</si>
  <si>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</si>
  <si>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</si>
  <si>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</si>
  <si>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</si>
  <si>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</si>
  <si>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</si>
  <si>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</si>
  <si>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</si>
  <si>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</si>
  <si>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</si>
  <si>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</si>
  <si>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</si>
  <si>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</si>
  <si>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</si>
  <si>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</si>
  <si>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</si>
  <si>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</si>
  <si>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</si>
  <si>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</si>
  <si>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</si>
  <si>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</si>
  <si>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</si>
  <si>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</si>
  <si>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</si>
  <si>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</si>
  <si>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</si>
  <si>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</si>
  <si>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</si>
  <si>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</si>
  <si>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</si>
  <si>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</si>
  <si>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</si>
  <si>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</si>
  <si>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</si>
  <si>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</si>
  <si>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</si>
  <si>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</si>
  <si>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</si>
  <si>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</si>
  <si>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</si>
  <si>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</si>
  <si>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</si>
  <si>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</si>
  <si>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</si>
  <si>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</si>
  <si>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</si>
  <si>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</si>
  <si>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</si>
  <si>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</si>
  <si>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</si>
  <si>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</si>
  <si>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</si>
  <si>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</si>
  <si>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</si>
  <si>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</si>
  <si>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</si>
  <si>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</si>
  <si>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</si>
  <si>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</si>
  <si>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</si>
  <si>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</si>
  <si>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</si>
  <si>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</si>
  <si>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</si>
  <si>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</si>
  <si>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</si>
  <si>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</si>
  <si>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</si>
  <si>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</si>
  <si>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</si>
  <si>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</si>
  <si>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</si>
  <si>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</si>
  <si>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</si>
  <si>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</si>
  <si>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</si>
  <si>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</si>
  <si>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</si>
  <si>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</si>
  <si>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</si>
  <si>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</si>
  <si>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</si>
  <si>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</si>
  <si>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</si>
  <si>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</si>
  <si>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</si>
  <si>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</si>
  <si>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</si>
  <si>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</si>
  <si>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</si>
  <si>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</si>
  <si>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</si>
  <si>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</si>
  <si>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</si>
  <si>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</si>
  <si>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</si>
  <si>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</si>
  <si>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</si>
  <si>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</si>
  <si>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</si>
  <si>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</si>
  <si>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</si>
  <si>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</si>
  <si>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</si>
  <si>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</si>
  <si>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</si>
  <si>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</si>
  <si>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</si>
  <si>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</si>
  <si>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</si>
  <si>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</si>
  <si>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</si>
  <si>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</si>
  <si>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</si>
  <si>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</si>
  <si>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</si>
  <si>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</si>
  <si>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</si>
  <si>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</si>
  <si>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</si>
  <si>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</si>
  <si>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</si>
  <si>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</si>
  <si>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</si>
  <si>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</si>
  <si>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</si>
  <si>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</si>
  <si>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</si>
  <si>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</si>
  <si>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</si>
  <si>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</si>
  <si>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</si>
  <si>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</si>
  <si>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</si>
  <si>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</si>
  <si>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</si>
  <si>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</si>
  <si>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</si>
  <si>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</si>
  <si>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</si>
  <si>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</si>
  <si>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</si>
  <si>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</si>
  <si>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</si>
  <si>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</si>
  <si>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</si>
  <si>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</si>
  <si>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</si>
  <si>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</si>
  <si>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</si>
  <si>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</si>
  <si>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</si>
  <si>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</si>
  <si>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</si>
  <si>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</si>
  <si>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</si>
  <si>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</si>
  <si>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</si>
  <si>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</si>
  <si>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</si>
  <si>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</si>
  <si>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</si>
  <si>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</si>
  <si>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</si>
  <si>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</si>
  <si>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</si>
  <si>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</si>
  <si>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</si>
  <si>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</si>
  <si>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</si>
  <si>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</si>
  <si>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</si>
  <si>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</si>
  <si>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</si>
  <si>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</si>
  <si>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</si>
  <si>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</si>
  <si>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</si>
  <si>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</si>
  <si>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</si>
  <si>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</si>
  <si>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</si>
  <si>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</si>
  <si>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</si>
  <si>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</si>
  <si>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</si>
  <si>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</si>
  <si>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</si>
  <si>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</si>
  <si>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</si>
  <si>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</si>
  <si>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</si>
  <si>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</si>
  <si>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</si>
  <si>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</si>
  <si>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</si>
  <si>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</si>
  <si>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</si>
  <si>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</si>
  <si>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</si>
  <si>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</si>
  <si>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</si>
  <si>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</si>
  <si>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</si>
  <si>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</si>
  <si>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</si>
  <si>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</si>
  <si>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</si>
  <si>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</si>
  <si>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</si>
  <si>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</si>
  <si>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</si>
  <si>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</si>
  <si>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</si>
  <si>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</si>
  <si>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</si>
  <si>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</si>
  <si>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</si>
  <si>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</si>
  <si>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</si>
  <si>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</si>
  <si>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</si>
  <si>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</si>
  <si>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</si>
  <si>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</si>
  <si>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</si>
  <si>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</si>
  <si>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</si>
  <si>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</si>
  <si>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</si>
  <si>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</si>
  <si>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</si>
  <si>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</si>
  <si>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</si>
  <si>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</si>
  <si>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</si>
  <si>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</si>
  <si>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</si>
  <si>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</si>
  <si>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</si>
  <si>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</si>
  <si>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</si>
  <si>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</si>
  <si>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</si>
  <si>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</si>
  <si>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</si>
  <si>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</si>
  <si>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</si>
  <si>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</si>
  <si>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</si>
  <si>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</si>
  <si>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</si>
  <si>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</si>
  <si>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</si>
  <si>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</si>
  <si>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</si>
  <si>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</si>
  <si>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</si>
  <si>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</si>
  <si>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</si>
  <si>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</si>
  <si>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</si>
  <si>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</si>
  <si>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</si>
  <si>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</si>
  <si>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</si>
  <si>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</si>
  <si>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</si>
  <si>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</si>
  <si>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</si>
  <si>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</si>
  <si>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</si>
  <si>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</si>
  <si>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</si>
  <si>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</si>
  <si>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</si>
  <si>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</si>
  <si>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</si>
  <si>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</si>
  <si>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</si>
  <si>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</si>
  <si>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</si>
  <si>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</si>
  <si>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</si>
  <si>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</si>
  <si>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</si>
  <si>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</si>
  <si>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</si>
  <si>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</si>
  <si>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</si>
  <si>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</si>
  <si>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</si>
  <si>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</si>
  <si>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</si>
  <si>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</si>
  <si>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</si>
  <si>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</si>
  <si>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</si>
  <si>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</si>
  <si>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</si>
  <si>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</si>
  <si>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</si>
  <si>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</si>
  <si>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</si>
  <si>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</si>
  <si>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</si>
  <si>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</si>
  <si>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</si>
  <si>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</si>
  <si>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</si>
  <si>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</si>
  <si>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</si>
  <si>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</si>
  <si>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</si>
  <si>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</si>
  <si>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</si>
  <si>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</si>
  <si>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</si>
  <si>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</si>
  <si>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</si>
  <si>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</si>
  <si>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</si>
  <si>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</si>
  <si>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</si>
  <si>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</si>
  <si>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</si>
  <si>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</si>
  <si>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</si>
  <si>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</si>
  <si>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</si>
  <si>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</si>
  <si>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</si>
  <si>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</si>
  <si>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</si>
  <si>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</si>
  <si>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</si>
  <si>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</si>
  <si>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</si>
  <si>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</si>
  <si>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</si>
  <si>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</si>
  <si>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</si>
  <si>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</si>
  <si>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</si>
  <si>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</si>
  <si>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</si>
  <si>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</si>
  <si>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</si>
  <si>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</si>
  <si>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</si>
  <si>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</si>
  <si>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</si>
  <si>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</si>
  <si>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</si>
  <si>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</si>
  <si>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</si>
  <si>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</si>
  <si>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</si>
  <si>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</si>
  <si>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</si>
  <si>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</si>
  <si>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</si>
  <si>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</si>
  <si>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</si>
  <si>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</si>
  <si>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</si>
  <si>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</si>
  <si>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</si>
  <si>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</si>
  <si>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</si>
  <si>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</si>
  <si>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</si>
  <si>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</si>
  <si>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</si>
  <si>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</si>
  <si>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</si>
  <si>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</si>
  <si>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</si>
  <si>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</si>
  <si>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</si>
  <si>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</si>
  <si>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</si>
  <si>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</si>
  <si>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</si>
  <si>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</si>
  <si>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</si>
  <si>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</si>
  <si>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</si>
  <si>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</si>
  <si>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</si>
  <si>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</si>
  <si>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</si>
  <si>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</si>
  <si>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</si>
  <si>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</si>
  <si>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</si>
  <si>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</si>
  <si>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</si>
  <si>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</si>
  <si>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</si>
  <si>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</si>
  <si>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</si>
  <si>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</si>
  <si>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</si>
  <si>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</si>
  <si>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</si>
  <si>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</si>
  <si>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</si>
  <si>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</si>
  <si>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</si>
  <si>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</si>
  <si>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</si>
  <si>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</si>
  <si>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</si>
  <si>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</si>
  <si>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</si>
  <si>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</si>
  <si>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</si>
  <si>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</si>
  <si>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</si>
  <si>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</si>
  <si>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</si>
  <si>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</si>
  <si>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</si>
  <si>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</si>
  <si>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</si>
  <si>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</si>
  <si>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</si>
  <si>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</si>
  <si>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</si>
  <si>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</si>
  <si>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</si>
  <si>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</si>
  <si>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</si>
  <si>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</si>
  <si>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</si>
  <si>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</si>
  <si>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</si>
  <si>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</si>
  <si>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</si>
  <si>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</si>
  <si>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</si>
  <si>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</si>
  <si>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</si>
  <si>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</si>
  <si>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</si>
  <si>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</si>
  <si>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</si>
  <si>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</si>
  <si>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</si>
  <si>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</si>
  <si>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</si>
  <si>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</si>
  <si>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</si>
  <si>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</si>
  <si>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</si>
  <si>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</si>
  <si>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</si>
  <si>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</si>
  <si>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</si>
  <si>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</si>
  <si>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</si>
  <si>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</si>
  <si>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</si>
  <si>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</si>
  <si>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</si>
  <si>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</si>
  <si>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</si>
  <si>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</si>
  <si>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</si>
  <si>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</si>
  <si>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</si>
  <si>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</si>
  <si>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</si>
  <si>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</si>
  <si>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</si>
  <si>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</si>
  <si>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</si>
  <si>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</si>
  <si>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</si>
  <si>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</si>
  <si>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</si>
  <si>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</si>
  <si>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</si>
  <si>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</si>
  <si>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</si>
  <si>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</si>
  <si>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</si>
  <si>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</si>
  <si>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</si>
  <si>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</si>
  <si>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</si>
  <si>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</si>
  <si>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</si>
  <si>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</si>
  <si>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</si>
  <si>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</si>
  <si>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</si>
  <si>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</si>
  <si>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</si>
  <si>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</si>
  <si>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</si>
  <si>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</si>
  <si>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</si>
  <si>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</si>
  <si>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</si>
  <si>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</si>
  <si>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</si>
  <si>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</si>
  <si>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</si>
  <si>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</si>
  <si>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</si>
  <si>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</si>
  <si>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</si>
  <si>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</si>
  <si>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</si>
  <si>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</si>
  <si>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</si>
  <si>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</si>
  <si>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</si>
  <si>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</si>
  <si>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</si>
  <si>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</si>
  <si>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</si>
  <si>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</si>
  <si>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</si>
  <si>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</si>
  <si>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</si>
  <si>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</si>
  <si>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</si>
  <si>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</si>
  <si>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</si>
  <si>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</si>
  <si>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</si>
  <si>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</si>
  <si>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</si>
  <si>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</si>
  <si>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</si>
  <si>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</si>
  <si>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</si>
  <si>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</si>
  <si>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</si>
  <si>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</si>
  <si>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</si>
  <si>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</si>
  <si>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</si>
  <si>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</si>
  <si>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</si>
  <si>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</si>
  <si>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</si>
  <si>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</si>
  <si>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</si>
  <si>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</si>
  <si>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</si>
  <si>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</si>
  <si>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</si>
  <si>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</si>
  <si>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</si>
  <si>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</si>
  <si>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</si>
  <si>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</si>
  <si>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</si>
  <si>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</si>
  <si>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</si>
  <si>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</si>
  <si>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</si>
  <si>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</si>
  <si>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</si>
  <si>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</si>
  <si>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</si>
  <si>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</si>
  <si>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</si>
  <si>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</si>
  <si>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</si>
  <si>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</si>
  <si>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</si>
  <si>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</si>
  <si>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</si>
  <si>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</si>
  <si>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</si>
  <si>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</si>
  <si>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</si>
  <si>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</si>
  <si>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</si>
  <si>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</si>
  <si>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</si>
  <si>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</si>
  <si>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</si>
  <si>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</si>
  <si>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</si>
  <si>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</si>
  <si>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</si>
  <si>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</si>
  <si>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</si>
  <si>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</si>
  <si>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</si>
  <si>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</si>
  <si>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</si>
  <si>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</si>
  <si>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</si>
  <si>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</si>
  <si>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</si>
  <si>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</si>
  <si>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</si>
  <si>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</si>
  <si>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</si>
  <si>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перший квартал 2022 року</t>
  </si>
  <si>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</sst>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122">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4"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4" fontId="49" fillId="0" borderId="0" xfId="0" applyNumberFormat="1" applyFont="1" applyAlignment="1">
      <alignment vertical="center"/>
    </xf>
    <xf numFmtId="174" fontId="53" fillId="33" borderId="10" xfId="0" applyNumberFormat="1" applyFont="1" applyFill="1" applyBorder="1" applyAlignment="1">
      <alignment vertical="center"/>
    </xf>
    <xf numFmtId="174" fontId="50" fillId="26" borderId="10" xfId="0" applyNumberFormat="1" applyFont="1" applyFill="1" applyBorder="1" applyAlignment="1">
      <alignment horizontal="center" vertical="center"/>
    </xf>
    <xf numFmtId="174" fontId="53" fillId="33" borderId="10" xfId="0" applyNumberFormat="1" applyFont="1" applyFill="1" applyBorder="1" applyAlignment="1">
      <alignment horizontal="center" vertical="center"/>
    </xf>
    <xf numFmtId="174"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4"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4"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4"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0" fontId="51" fillId="0" borderId="10" xfId="0" applyFont="1" applyFill="1" applyBorder="1" applyAlignment="1">
      <alignment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4"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1844</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64" t="s">
        <v>15</v>
      </c>
      <c r="AC4" s="64" t="s">
        <v>2206</v>
      </c>
      <c r="AD4" s="64" t="s">
        <v>2207</v>
      </c>
      <c r="AE4" s="64"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63" t="s">
        <v>10</v>
      </c>
      <c r="F6" s="2" t="s">
        <v>11</v>
      </c>
      <c r="G6" s="63" t="s">
        <v>10</v>
      </c>
      <c r="H6" s="2" t="s">
        <v>11</v>
      </c>
      <c r="I6" s="102"/>
      <c r="J6" s="63" t="s">
        <v>10</v>
      </c>
      <c r="K6" s="2" t="s">
        <v>11</v>
      </c>
      <c r="L6" s="63" t="s">
        <v>10</v>
      </c>
      <c r="M6" s="2" t="s">
        <v>11</v>
      </c>
      <c r="N6" s="102"/>
      <c r="O6" s="63" t="s">
        <v>10</v>
      </c>
      <c r="P6" s="2" t="s">
        <v>11</v>
      </c>
      <c r="Q6" s="63" t="s">
        <v>10</v>
      </c>
      <c r="R6" s="2" t="s">
        <v>11</v>
      </c>
      <c r="S6" s="102"/>
      <c r="T6" s="63" t="s">
        <v>10</v>
      </c>
      <c r="U6" s="2" t="s">
        <v>11</v>
      </c>
      <c r="V6" s="63" t="s">
        <v>10</v>
      </c>
      <c r="W6" s="2" t="s">
        <v>11</v>
      </c>
      <c r="X6" s="103"/>
      <c r="Y6" s="114"/>
      <c r="Z6" s="115"/>
      <c r="AA6" s="113"/>
      <c r="AB6" s="103"/>
      <c r="AC6" s="103"/>
      <c r="AD6" s="103"/>
      <c r="AE6" s="103"/>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1332</v>
      </c>
      <c r="B9" s="112"/>
      <c r="C9" s="68"/>
      <c r="D9" s="69">
        <f>SUM(E9:H9)</f>
        <v>8</v>
      </c>
      <c r="E9" s="69">
        <f>SUM(E10:E439)</f>
        <v>1</v>
      </c>
      <c r="F9" s="69">
        <f>SUM(F10:F439)</f>
        <v>0</v>
      </c>
      <c r="G9" s="69">
        <f>SUM(G10:G439)</f>
        <v>7</v>
      </c>
      <c r="H9" s="69">
        <f>SUM(H10:H439)</f>
        <v>0</v>
      </c>
      <c r="I9" s="69">
        <f>SUM(J9:M9)</f>
        <v>6</v>
      </c>
      <c r="J9" s="69">
        <f>SUM(J10:J439)</f>
        <v>0</v>
      </c>
      <c r="K9" s="69">
        <f>SUM(K10:K439)</f>
        <v>0</v>
      </c>
      <c r="L9" s="69">
        <f>SUM(L10:L439)</f>
        <v>6</v>
      </c>
      <c r="M9" s="69">
        <f>SUM(M10:M439)</f>
        <v>0</v>
      </c>
      <c r="N9" s="69">
        <f>SUM(O9:R9)</f>
        <v>7</v>
      </c>
      <c r="O9" s="69">
        <f>SUM(O10:O439)</f>
        <v>1</v>
      </c>
      <c r="P9" s="69">
        <f>SUM(P10:P439)</f>
        <v>0</v>
      </c>
      <c r="Q9" s="69">
        <f>SUM(Q10:Q439)</f>
        <v>6</v>
      </c>
      <c r="R9" s="69">
        <f>SUM(R10:R439)</f>
        <v>0</v>
      </c>
      <c r="S9" s="69">
        <f>SUM(T9:W9)</f>
        <v>7</v>
      </c>
      <c r="T9" s="69">
        <f>SUM(T10:T439)</f>
        <v>0</v>
      </c>
      <c r="U9" s="69">
        <f>SUM(U10:U439)</f>
        <v>0</v>
      </c>
      <c r="V9" s="69">
        <f>SUM(V10:V439)</f>
        <v>7</v>
      </c>
      <c r="W9" s="69">
        <f>SUM(W10:W439)</f>
        <v>0</v>
      </c>
      <c r="X9" s="70" t="s">
        <v>1964</v>
      </c>
      <c r="Y9" s="71"/>
      <c r="Z9" s="72" t="s">
        <v>1964</v>
      </c>
      <c r="AA9" s="73" t="s">
        <v>1964</v>
      </c>
      <c r="AB9" s="74">
        <f>SUM(AB10:AB439)</f>
        <v>72.46666666666667</v>
      </c>
      <c r="AC9" s="74">
        <f>SUM(AC10:AC439)</f>
        <v>40.09999999999997</v>
      </c>
      <c r="AD9" s="74">
        <f>SUM(AD10:AD439)</f>
        <v>45.650000000000006</v>
      </c>
      <c r="AE9" s="74">
        <f>SUM(AE10:AE439)</f>
        <v>66.91666666666667</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1</v>
      </c>
      <c r="E25" s="9"/>
      <c r="F25" s="9"/>
      <c r="G25" s="9">
        <v>1</v>
      </c>
      <c r="H25" s="9"/>
      <c r="I25" s="9"/>
      <c r="J25" s="9"/>
      <c r="K25" s="9"/>
      <c r="L25" s="9"/>
      <c r="M25" s="9"/>
      <c r="N25" s="9"/>
      <c r="O25" s="9"/>
      <c r="P25" s="9"/>
      <c r="Q25" s="9"/>
      <c r="R25" s="9"/>
      <c r="S25" s="9">
        <v>1</v>
      </c>
      <c r="T25" s="9"/>
      <c r="U25" s="9"/>
      <c r="V25" s="9">
        <v>1</v>
      </c>
      <c r="W25" s="9"/>
      <c r="X25" s="8">
        <v>765</v>
      </c>
      <c r="Y25" s="55"/>
      <c r="Z25" s="49">
        <v>0.41</v>
      </c>
      <c r="AA25" s="11">
        <v>2</v>
      </c>
      <c r="AB25" s="8">
        <v>12.75</v>
      </c>
      <c r="AC25" s="8"/>
      <c r="AD25" s="8"/>
      <c r="AE25" s="8">
        <v>12.75</v>
      </c>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0.41</v>
      </c>
      <c r="AA26" s="11">
        <v>2</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c r="E29" s="9"/>
      <c r="F29" s="9"/>
      <c r="G29" s="9"/>
      <c r="H29" s="9"/>
      <c r="I29" s="9">
        <v>1</v>
      </c>
      <c r="J29" s="9"/>
      <c r="K29" s="9"/>
      <c r="L29" s="9">
        <v>1</v>
      </c>
      <c r="M29" s="9"/>
      <c r="N29" s="9">
        <v>1</v>
      </c>
      <c r="O29" s="9"/>
      <c r="P29" s="9"/>
      <c r="Q29" s="9">
        <v>1</v>
      </c>
      <c r="R29" s="9"/>
      <c r="S29" s="9"/>
      <c r="T29" s="9"/>
      <c r="U29" s="9"/>
      <c r="V29" s="9"/>
      <c r="W29" s="9"/>
      <c r="X29" s="8">
        <v>406</v>
      </c>
      <c r="Y29" s="55"/>
      <c r="Z29" s="49">
        <v>0.41</v>
      </c>
      <c r="AA29" s="11">
        <v>2</v>
      </c>
      <c r="AB29" s="8"/>
      <c r="AC29" s="8">
        <v>6.76666666666667</v>
      </c>
      <c r="AD29" s="8">
        <v>6.76666666666667</v>
      </c>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1</v>
      </c>
      <c r="E104" s="9">
        <v>1</v>
      </c>
      <c r="F104" s="9"/>
      <c r="G104" s="9"/>
      <c r="H104" s="9"/>
      <c r="I104" s="9">
        <v>5</v>
      </c>
      <c r="J104" s="9"/>
      <c r="K104" s="9"/>
      <c r="L104" s="9">
        <v>5</v>
      </c>
      <c r="M104" s="9"/>
      <c r="N104" s="9">
        <v>5</v>
      </c>
      <c r="O104" s="9">
        <v>1</v>
      </c>
      <c r="P104" s="9"/>
      <c r="Q104" s="9">
        <v>4</v>
      </c>
      <c r="R104" s="9"/>
      <c r="S104" s="9">
        <v>1</v>
      </c>
      <c r="T104" s="9"/>
      <c r="U104" s="9"/>
      <c r="V104" s="9">
        <v>1</v>
      </c>
      <c r="W104" s="9"/>
      <c r="X104" s="8">
        <v>400</v>
      </c>
      <c r="Y104" s="55"/>
      <c r="Z104" s="49">
        <v>0.41</v>
      </c>
      <c r="AA104" s="11">
        <v>2</v>
      </c>
      <c r="AB104" s="8">
        <v>2.73333333333333</v>
      </c>
      <c r="AC104" s="8">
        <v>33.3333333333333</v>
      </c>
      <c r="AD104" s="8">
        <v>29.4</v>
      </c>
      <c r="AE104" s="8">
        <v>6.66666666666667</v>
      </c>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481</v>
      </c>
      <c r="Y105" s="55"/>
      <c r="Z105" s="49">
        <v>0.41</v>
      </c>
      <c r="AA105" s="11">
        <v>2</v>
      </c>
      <c r="AB105" s="8"/>
      <c r="AC105" s="8"/>
      <c r="AD105" s="8"/>
      <c r="AE105" s="8"/>
    </row>
    <row r="106" spans="1:31" ht="12.75">
      <c r="A106" s="8">
        <v>411010603</v>
      </c>
      <c r="B106" s="66" t="s">
        <v>110</v>
      </c>
      <c r="C106" s="10"/>
      <c r="D106" s="9">
        <v>1</v>
      </c>
      <c r="E106" s="9"/>
      <c r="F106" s="9"/>
      <c r="G106" s="9">
        <v>1</v>
      </c>
      <c r="H106" s="9"/>
      <c r="I106" s="9"/>
      <c r="J106" s="9"/>
      <c r="K106" s="9"/>
      <c r="L106" s="9"/>
      <c r="M106" s="9"/>
      <c r="N106" s="9"/>
      <c r="O106" s="9"/>
      <c r="P106" s="9"/>
      <c r="Q106" s="9"/>
      <c r="R106" s="9"/>
      <c r="S106" s="9">
        <v>1</v>
      </c>
      <c r="T106" s="9"/>
      <c r="U106" s="9"/>
      <c r="V106" s="9">
        <v>1</v>
      </c>
      <c r="W106" s="9"/>
      <c r="X106" s="8">
        <v>639</v>
      </c>
      <c r="Y106" s="55"/>
      <c r="Z106" s="49">
        <v>0.41</v>
      </c>
      <c r="AA106" s="11">
        <v>2</v>
      </c>
      <c r="AB106" s="8">
        <v>10.65</v>
      </c>
      <c r="AC106" s="8"/>
      <c r="AD106" s="8"/>
      <c r="AE106" s="8">
        <v>10.65</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500</v>
      </c>
      <c r="Y109" s="55"/>
      <c r="Z109" s="49">
        <v>0.41</v>
      </c>
      <c r="AA109" s="11">
        <v>2</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c r="A128" s="8">
        <v>411010708</v>
      </c>
      <c r="B128" s="66" t="s">
        <v>132</v>
      </c>
      <c r="C128" s="10"/>
      <c r="D128" s="9">
        <v>1</v>
      </c>
      <c r="E128" s="9"/>
      <c r="F128" s="9"/>
      <c r="G128" s="9">
        <v>1</v>
      </c>
      <c r="H128" s="9"/>
      <c r="I128" s="9"/>
      <c r="J128" s="9"/>
      <c r="K128" s="9"/>
      <c r="L128" s="9"/>
      <c r="M128" s="9"/>
      <c r="N128" s="9"/>
      <c r="O128" s="9"/>
      <c r="P128" s="9"/>
      <c r="Q128" s="9"/>
      <c r="R128" s="9"/>
      <c r="S128" s="9">
        <v>1</v>
      </c>
      <c r="T128" s="9"/>
      <c r="U128" s="9"/>
      <c r="V128" s="9">
        <v>1</v>
      </c>
      <c r="W128" s="9"/>
      <c r="X128" s="8">
        <v>620</v>
      </c>
      <c r="Y128" s="55"/>
      <c r="Z128" s="49">
        <v>0.41</v>
      </c>
      <c r="AA128" s="11">
        <v>2</v>
      </c>
      <c r="AB128" s="8">
        <v>10.3333333333333</v>
      </c>
      <c r="AC128" s="8"/>
      <c r="AD128" s="8"/>
      <c r="AE128" s="8">
        <v>10.3333333333333</v>
      </c>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368</v>
      </c>
      <c r="Y198" s="55"/>
      <c r="Z198" s="49">
        <v>0.41</v>
      </c>
      <c r="AA198" s="11">
        <v>2</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1</v>
      </c>
      <c r="E231" s="9"/>
      <c r="F231" s="9"/>
      <c r="G231" s="9">
        <v>1</v>
      </c>
      <c r="H231" s="9"/>
      <c r="I231" s="9"/>
      <c r="J231" s="9"/>
      <c r="K231" s="9"/>
      <c r="L231" s="9"/>
      <c r="M231" s="9"/>
      <c r="N231" s="9"/>
      <c r="O231" s="9"/>
      <c r="P231" s="9"/>
      <c r="Q231" s="9"/>
      <c r="R231" s="9"/>
      <c r="S231" s="9">
        <v>1</v>
      </c>
      <c r="T231" s="9"/>
      <c r="U231" s="9"/>
      <c r="V231" s="9">
        <v>1</v>
      </c>
      <c r="W231" s="9"/>
      <c r="X231" s="8">
        <v>676</v>
      </c>
      <c r="Y231" s="55"/>
      <c r="Z231" s="49">
        <v>0.41</v>
      </c>
      <c r="AA231" s="11">
        <v>2</v>
      </c>
      <c r="AB231" s="8">
        <v>11.2666666666667</v>
      </c>
      <c r="AC231" s="8"/>
      <c r="AD231" s="8"/>
      <c r="AE231" s="8">
        <v>11.2666666666667</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522</v>
      </c>
      <c r="Y234" s="55"/>
      <c r="Z234" s="49">
        <v>0.41</v>
      </c>
      <c r="AA234" s="11">
        <v>2</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c r="A238" s="8">
        <v>411011119</v>
      </c>
      <c r="B238" s="66" t="s">
        <v>237</v>
      </c>
      <c r="C238" s="10"/>
      <c r="D238" s="9">
        <v>1</v>
      </c>
      <c r="E238" s="9"/>
      <c r="F238" s="9"/>
      <c r="G238" s="9">
        <v>1</v>
      </c>
      <c r="H238" s="9"/>
      <c r="I238" s="9"/>
      <c r="J238" s="9"/>
      <c r="K238" s="9"/>
      <c r="L238" s="9"/>
      <c r="M238" s="9"/>
      <c r="N238" s="9"/>
      <c r="O238" s="9"/>
      <c r="P238" s="9"/>
      <c r="Q238" s="9"/>
      <c r="R238" s="9"/>
      <c r="S238" s="9">
        <v>1</v>
      </c>
      <c r="T238" s="9"/>
      <c r="U238" s="9"/>
      <c r="V238" s="9">
        <v>1</v>
      </c>
      <c r="W238" s="9"/>
      <c r="X238" s="8">
        <v>547</v>
      </c>
      <c r="Y238" s="55"/>
      <c r="Z238" s="49">
        <v>0.41</v>
      </c>
      <c r="AA238" s="11">
        <v>2</v>
      </c>
      <c r="AB238" s="8">
        <v>9.11666666666667</v>
      </c>
      <c r="AC238" s="8"/>
      <c r="AD238" s="8"/>
      <c r="AE238" s="8">
        <v>9.11666666666667</v>
      </c>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695</v>
      </c>
      <c r="Y258" s="55"/>
      <c r="Z258" s="49">
        <v>0.41</v>
      </c>
      <c r="AA258" s="11">
        <v>2</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444</v>
      </c>
      <c r="Y260" s="55"/>
      <c r="Z260" s="49">
        <v>0.41</v>
      </c>
      <c r="AA260" s="11">
        <v>2</v>
      </c>
      <c r="AB260" s="8"/>
      <c r="AC260" s="8"/>
      <c r="AD260" s="8"/>
      <c r="AE260" s="8"/>
    </row>
    <row r="261" spans="1:31" ht="12.75">
      <c r="A261" s="8">
        <v>411011306</v>
      </c>
      <c r="B261" s="66" t="s">
        <v>258</v>
      </c>
      <c r="C261" s="10"/>
      <c r="D261" s="9">
        <v>1</v>
      </c>
      <c r="E261" s="9"/>
      <c r="F261" s="9"/>
      <c r="G261" s="9">
        <v>1</v>
      </c>
      <c r="H261" s="9"/>
      <c r="I261" s="9"/>
      <c r="J261" s="9"/>
      <c r="K261" s="9"/>
      <c r="L261" s="9"/>
      <c r="M261" s="9"/>
      <c r="N261" s="9"/>
      <c r="O261" s="9"/>
      <c r="P261" s="9"/>
      <c r="Q261" s="9"/>
      <c r="R261" s="9"/>
      <c r="S261" s="9">
        <v>1</v>
      </c>
      <c r="T261" s="9"/>
      <c r="U261" s="9"/>
      <c r="V261" s="9">
        <v>1</v>
      </c>
      <c r="W261" s="9"/>
      <c r="X261" s="8">
        <v>368</v>
      </c>
      <c r="Y261" s="55"/>
      <c r="Z261" s="49">
        <v>0.41</v>
      </c>
      <c r="AA261" s="11">
        <v>2</v>
      </c>
      <c r="AB261" s="8">
        <v>6.13333333333333</v>
      </c>
      <c r="AC261" s="8"/>
      <c r="AD261" s="8"/>
      <c r="AE261" s="8">
        <v>6.13333333333333</v>
      </c>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c r="A325" s="8">
        <v>411011601</v>
      </c>
      <c r="B325" s="66" t="s">
        <v>322</v>
      </c>
      <c r="C325" s="10"/>
      <c r="D325" s="9">
        <v>1</v>
      </c>
      <c r="E325" s="9"/>
      <c r="F325" s="9"/>
      <c r="G325" s="9">
        <v>1</v>
      </c>
      <c r="H325" s="9"/>
      <c r="I325" s="9"/>
      <c r="J325" s="9"/>
      <c r="K325" s="9"/>
      <c r="L325" s="9"/>
      <c r="M325" s="9"/>
      <c r="N325" s="9">
        <v>1</v>
      </c>
      <c r="O325" s="9"/>
      <c r="P325" s="9"/>
      <c r="Q325" s="9">
        <v>1</v>
      </c>
      <c r="R325" s="9"/>
      <c r="S325" s="9"/>
      <c r="T325" s="9"/>
      <c r="U325" s="9"/>
      <c r="V325" s="9"/>
      <c r="W325" s="9"/>
      <c r="X325" s="8">
        <v>569</v>
      </c>
      <c r="Y325" s="55"/>
      <c r="Z325" s="49">
        <v>0.41</v>
      </c>
      <c r="AA325" s="11">
        <v>2</v>
      </c>
      <c r="AB325" s="8">
        <v>9.48333333333333</v>
      </c>
      <c r="AC325" s="8"/>
      <c r="AD325" s="8">
        <v>9.48333333333333</v>
      </c>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953</v>
      </c>
      <c r="Y342" s="55"/>
      <c r="Z342" s="49">
        <v>0.41</v>
      </c>
      <c r="AA342" s="11">
        <v>2</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customHeight="1" hidden="1">
      <c r="A439" s="81">
        <v>441010000</v>
      </c>
      <c r="B439" s="82" t="s">
        <v>2004</v>
      </c>
      <c r="C439" s="10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1" t="s">
        <v>1333</v>
      </c>
      <c r="B440" s="112"/>
      <c r="C440" s="68"/>
      <c r="D440" s="69">
        <f>SUM(E440:H440)</f>
        <v>2</v>
      </c>
      <c r="E440" s="69">
        <f>SUM(E441:E494)</f>
        <v>0</v>
      </c>
      <c r="F440" s="69">
        <f>SUM(F441:F494)</f>
        <v>0</v>
      </c>
      <c r="G440" s="69">
        <f>SUM(G441:G494)</f>
        <v>2</v>
      </c>
      <c r="H440" s="69">
        <f>SUM(H441:H494)</f>
        <v>0</v>
      </c>
      <c r="I440" s="69">
        <f>SUM(J440:M440)</f>
        <v>11</v>
      </c>
      <c r="J440" s="69">
        <f>SUM(J441:J494)</f>
        <v>1</v>
      </c>
      <c r="K440" s="69">
        <f>SUM(K441:K494)</f>
        <v>0</v>
      </c>
      <c r="L440" s="69">
        <f>SUM(L441:L494)</f>
        <v>10</v>
      </c>
      <c r="M440" s="69">
        <f>SUM(M441:M494)</f>
        <v>0</v>
      </c>
      <c r="N440" s="69">
        <f>SUM(O440:R440)</f>
        <v>12</v>
      </c>
      <c r="O440" s="69">
        <f>SUM(O441:O494)</f>
        <v>1</v>
      </c>
      <c r="P440" s="69">
        <f>SUM(P441:P494)</f>
        <v>0</v>
      </c>
      <c r="Q440" s="69">
        <f>SUM(Q441:Q494)</f>
        <v>11</v>
      </c>
      <c r="R440" s="69">
        <f>SUM(R441:R494)</f>
        <v>0</v>
      </c>
      <c r="S440" s="69">
        <f>SUM(T440:W440)</f>
        <v>1</v>
      </c>
      <c r="T440" s="69">
        <f>SUM(T441:T494)</f>
        <v>0</v>
      </c>
      <c r="U440" s="69">
        <f>SUM(U441:U494)</f>
        <v>0</v>
      </c>
      <c r="V440" s="69">
        <f>SUM(V441:V494)</f>
        <v>1</v>
      </c>
      <c r="W440" s="69">
        <f>SUM(W441:W494)</f>
        <v>0</v>
      </c>
      <c r="X440" s="70" t="s">
        <v>1964</v>
      </c>
      <c r="Y440" s="71"/>
      <c r="Z440" s="72" t="s">
        <v>1964</v>
      </c>
      <c r="AA440" s="73" t="s">
        <v>1964</v>
      </c>
      <c r="AB440" s="74">
        <f>SUM(AB441:AB494)</f>
        <v>3.5</v>
      </c>
      <c r="AC440" s="74">
        <f>SUM(AC441:AC494)</f>
        <v>17.66416666666666</v>
      </c>
      <c r="AD440" s="74">
        <f>SUM(AD441:AD494)</f>
        <v>19.747500000000002</v>
      </c>
      <c r="AE440" s="74">
        <f>SUM(AE441:AE494)</f>
        <v>1.41666666666667</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120</v>
      </c>
      <c r="Y457" s="55"/>
      <c r="Z457" s="49">
        <v>0.41</v>
      </c>
      <c r="AA457" s="11">
        <v>2</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0.41</v>
      </c>
      <c r="AA471" s="11">
        <v>2</v>
      </c>
      <c r="AB471" s="8"/>
      <c r="AC471" s="8"/>
      <c r="AD471" s="8"/>
      <c r="AE471" s="8"/>
    </row>
    <row r="472" spans="1:31" ht="12.75">
      <c r="A472" s="8">
        <v>401250000</v>
      </c>
      <c r="B472" s="66" t="s">
        <v>466</v>
      </c>
      <c r="C472" s="10"/>
      <c r="D472" s="9"/>
      <c r="E472" s="9"/>
      <c r="F472" s="9"/>
      <c r="G472" s="9"/>
      <c r="H472" s="9"/>
      <c r="I472" s="9">
        <v>4</v>
      </c>
      <c r="J472" s="9"/>
      <c r="K472" s="9"/>
      <c r="L472" s="9">
        <v>4</v>
      </c>
      <c r="M472" s="9"/>
      <c r="N472" s="9">
        <v>4</v>
      </c>
      <c r="O472" s="9"/>
      <c r="P472" s="9"/>
      <c r="Q472" s="9">
        <v>4</v>
      </c>
      <c r="R472" s="9"/>
      <c r="S472" s="9"/>
      <c r="T472" s="9"/>
      <c r="U472" s="9"/>
      <c r="V472" s="9"/>
      <c r="W472" s="9"/>
      <c r="X472" s="8">
        <v>120</v>
      </c>
      <c r="Y472" s="55"/>
      <c r="Z472" s="49">
        <v>0.41</v>
      </c>
      <c r="AA472" s="11">
        <v>2</v>
      </c>
      <c r="AB472" s="8"/>
      <c r="AC472" s="8">
        <v>8</v>
      </c>
      <c r="AD472" s="8">
        <v>8</v>
      </c>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120</v>
      </c>
      <c r="Y473" s="55"/>
      <c r="Z473" s="49">
        <v>0.41</v>
      </c>
      <c r="AA473" s="11">
        <v>2</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60</v>
      </c>
      <c r="Y475" s="55"/>
      <c r="Z475" s="49">
        <v>0.41</v>
      </c>
      <c r="AA475" s="11">
        <v>2</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1</v>
      </c>
      <c r="J484" s="9"/>
      <c r="K484" s="9"/>
      <c r="L484" s="9">
        <v>1</v>
      </c>
      <c r="M484" s="9"/>
      <c r="N484" s="9">
        <v>1</v>
      </c>
      <c r="O484" s="9"/>
      <c r="P484" s="9"/>
      <c r="Q484" s="9">
        <v>1</v>
      </c>
      <c r="R484" s="9"/>
      <c r="S484" s="9"/>
      <c r="T484" s="9"/>
      <c r="U484" s="9"/>
      <c r="V484" s="9"/>
      <c r="W484" s="9"/>
      <c r="X484" s="8">
        <v>110</v>
      </c>
      <c r="Y484" s="55"/>
      <c r="Z484" s="49">
        <v>0.41</v>
      </c>
      <c r="AA484" s="11">
        <v>2</v>
      </c>
      <c r="AB484" s="8"/>
      <c r="AC484" s="8">
        <v>1.83333333333333</v>
      </c>
      <c r="AD484" s="8">
        <v>1.83333333333333</v>
      </c>
      <c r="AE484" s="8"/>
    </row>
    <row r="485" spans="1:31" ht="25.5">
      <c r="A485" s="8">
        <v>402010100</v>
      </c>
      <c r="B485" s="66" t="s">
        <v>479</v>
      </c>
      <c r="C485" s="10"/>
      <c r="D485" s="9"/>
      <c r="E485" s="9"/>
      <c r="F485" s="9"/>
      <c r="G485" s="9"/>
      <c r="H485" s="9"/>
      <c r="I485" s="9">
        <v>4</v>
      </c>
      <c r="J485" s="9">
        <v>1</v>
      </c>
      <c r="K485" s="9"/>
      <c r="L485" s="9">
        <v>3</v>
      </c>
      <c r="M485" s="9"/>
      <c r="N485" s="9">
        <v>3</v>
      </c>
      <c r="O485" s="9">
        <v>1</v>
      </c>
      <c r="P485" s="9"/>
      <c r="Q485" s="9">
        <v>2</v>
      </c>
      <c r="R485" s="9"/>
      <c r="S485" s="9">
        <v>1</v>
      </c>
      <c r="T485" s="9"/>
      <c r="U485" s="9"/>
      <c r="V485" s="9">
        <v>1</v>
      </c>
      <c r="W485" s="9"/>
      <c r="X485" s="8">
        <v>85</v>
      </c>
      <c r="Y485" s="55"/>
      <c r="Z485" s="49">
        <v>0.41</v>
      </c>
      <c r="AA485" s="11">
        <v>2</v>
      </c>
      <c r="AB485" s="8"/>
      <c r="AC485" s="8">
        <v>4.83083333333333</v>
      </c>
      <c r="AD485" s="8">
        <v>3.41416666666667</v>
      </c>
      <c r="AE485" s="8">
        <v>1.41666666666667</v>
      </c>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v>1</v>
      </c>
      <c r="E487" s="9"/>
      <c r="F487" s="9"/>
      <c r="G487" s="9">
        <v>1</v>
      </c>
      <c r="H487" s="9"/>
      <c r="I487" s="9"/>
      <c r="J487" s="9"/>
      <c r="K487" s="9"/>
      <c r="L487" s="9"/>
      <c r="M487" s="9"/>
      <c r="N487" s="9">
        <v>1</v>
      </c>
      <c r="O487" s="9"/>
      <c r="P487" s="9"/>
      <c r="Q487" s="9">
        <v>1</v>
      </c>
      <c r="R487" s="9"/>
      <c r="S487" s="9"/>
      <c r="T487" s="9"/>
      <c r="U487" s="9"/>
      <c r="V487" s="9"/>
      <c r="W487" s="9"/>
      <c r="X487" s="8">
        <v>120</v>
      </c>
      <c r="Y487" s="55"/>
      <c r="Z487" s="49">
        <v>0.41</v>
      </c>
      <c r="AA487" s="11">
        <v>2</v>
      </c>
      <c r="AB487" s="8">
        <v>2</v>
      </c>
      <c r="AC487" s="8"/>
      <c r="AD487" s="8">
        <v>2</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v>1</v>
      </c>
      <c r="E493" s="9"/>
      <c r="F493" s="9"/>
      <c r="G493" s="9">
        <v>1</v>
      </c>
      <c r="H493" s="9"/>
      <c r="I493" s="9">
        <v>2</v>
      </c>
      <c r="J493" s="9"/>
      <c r="K493" s="9"/>
      <c r="L493" s="9">
        <v>2</v>
      </c>
      <c r="M493" s="9"/>
      <c r="N493" s="9">
        <v>3</v>
      </c>
      <c r="O493" s="9"/>
      <c r="P493" s="9"/>
      <c r="Q493" s="9">
        <v>3</v>
      </c>
      <c r="R493" s="9"/>
      <c r="S493" s="9"/>
      <c r="T493" s="9"/>
      <c r="U493" s="9"/>
      <c r="V493" s="9"/>
      <c r="W493" s="9"/>
      <c r="X493" s="8">
        <v>90</v>
      </c>
      <c r="Y493" s="55"/>
      <c r="Z493" s="49">
        <v>0.41</v>
      </c>
      <c r="AA493" s="11">
        <v>2</v>
      </c>
      <c r="AB493" s="8">
        <v>1.5</v>
      </c>
      <c r="AC493" s="8">
        <v>3</v>
      </c>
      <c r="AD493" s="8">
        <v>4.5</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1" t="s">
        <v>1334</v>
      </c>
      <c r="B495" s="112"/>
      <c r="C495" s="68"/>
      <c r="D495" s="69">
        <f>SUM(E495:H495)</f>
        <v>1</v>
      </c>
      <c r="E495" s="69">
        <f>SUM(E496:E522)</f>
        <v>0</v>
      </c>
      <c r="F495" s="69">
        <f>SUM(F496:F522)</f>
        <v>0</v>
      </c>
      <c r="G495" s="69">
        <f>SUM(G496:G522)</f>
        <v>1</v>
      </c>
      <c r="H495" s="69">
        <f>SUM(H496:H522)</f>
        <v>0</v>
      </c>
      <c r="I495" s="69">
        <f>SUM(J495:M495)</f>
        <v>5</v>
      </c>
      <c r="J495" s="69">
        <f>SUM(J496:J522)</f>
        <v>0</v>
      </c>
      <c r="K495" s="69">
        <f>SUM(K496:K522)</f>
        <v>0</v>
      </c>
      <c r="L495" s="69">
        <f>SUM(L496:L522)</f>
        <v>5</v>
      </c>
      <c r="M495" s="69">
        <f>SUM(M496:M522)</f>
        <v>0</v>
      </c>
      <c r="N495" s="69">
        <f>SUM(O495:R495)</f>
        <v>4</v>
      </c>
      <c r="O495" s="69">
        <f>SUM(O496:O522)</f>
        <v>0</v>
      </c>
      <c r="P495" s="69">
        <f>SUM(P496:P522)</f>
        <v>0</v>
      </c>
      <c r="Q495" s="69">
        <f>SUM(Q496:Q522)</f>
        <v>4</v>
      </c>
      <c r="R495" s="69">
        <f>SUM(R496:R522)</f>
        <v>0</v>
      </c>
      <c r="S495" s="69">
        <f>SUM(T495:W495)</f>
        <v>2</v>
      </c>
      <c r="T495" s="69">
        <f>SUM(T496:T522)</f>
        <v>0</v>
      </c>
      <c r="U495" s="69">
        <f>SUM(U496:U522)</f>
        <v>0</v>
      </c>
      <c r="V495" s="69">
        <f>SUM(V496:V522)</f>
        <v>2</v>
      </c>
      <c r="W495" s="69">
        <f>SUM(W496:W522)</f>
        <v>0</v>
      </c>
      <c r="X495" s="70" t="s">
        <v>1964</v>
      </c>
      <c r="Y495" s="71"/>
      <c r="Z495" s="72" t="s">
        <v>1964</v>
      </c>
      <c r="AA495" s="73" t="s">
        <v>1964</v>
      </c>
      <c r="AB495" s="74">
        <f>SUM(AB496:AB522)</f>
        <v>2.66666666666667</v>
      </c>
      <c r="AC495" s="74">
        <f>SUM(AC496:AC522)</f>
        <v>10</v>
      </c>
      <c r="AD495" s="74">
        <f>SUM(AD496:AD522)</f>
        <v>8.66666666666667</v>
      </c>
      <c r="AE495" s="74">
        <f>SUM(AE496:AE522)</f>
        <v>4</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v>1</v>
      </c>
      <c r="E505" s="9"/>
      <c r="F505" s="9"/>
      <c r="G505" s="9">
        <v>1</v>
      </c>
      <c r="H505" s="9"/>
      <c r="I505" s="9"/>
      <c r="J505" s="9"/>
      <c r="K505" s="9"/>
      <c r="L505" s="9"/>
      <c r="M505" s="9"/>
      <c r="N505" s="9">
        <v>1</v>
      </c>
      <c r="O505" s="9"/>
      <c r="P505" s="9"/>
      <c r="Q505" s="9">
        <v>1</v>
      </c>
      <c r="R505" s="9"/>
      <c r="S505" s="9"/>
      <c r="T505" s="9"/>
      <c r="U505" s="9"/>
      <c r="V505" s="9"/>
      <c r="W505" s="9"/>
      <c r="X505" s="8">
        <v>160</v>
      </c>
      <c r="Y505" s="55"/>
      <c r="Z505" s="49">
        <v>0.41</v>
      </c>
      <c r="AA505" s="11">
        <v>2</v>
      </c>
      <c r="AB505" s="8">
        <v>2.66666666666667</v>
      </c>
      <c r="AC505" s="8"/>
      <c r="AD505" s="8">
        <v>2.66666666666667</v>
      </c>
      <c r="AE505" s="8"/>
    </row>
    <row r="506" spans="1:31" ht="25.5">
      <c r="A506" s="8">
        <v>421100010</v>
      </c>
      <c r="B506" s="66" t="s">
        <v>499</v>
      </c>
      <c r="C506" s="10"/>
      <c r="D506" s="9"/>
      <c r="E506" s="9"/>
      <c r="F506" s="9"/>
      <c r="G506" s="9"/>
      <c r="H506" s="9"/>
      <c r="I506" s="9">
        <v>3</v>
      </c>
      <c r="J506" s="9"/>
      <c r="K506" s="9"/>
      <c r="L506" s="9">
        <v>3</v>
      </c>
      <c r="M506" s="9"/>
      <c r="N506" s="9">
        <v>1</v>
      </c>
      <c r="O506" s="9"/>
      <c r="P506" s="9"/>
      <c r="Q506" s="9">
        <v>1</v>
      </c>
      <c r="R506" s="9"/>
      <c r="S506" s="9">
        <v>2</v>
      </c>
      <c r="T506" s="9"/>
      <c r="U506" s="9"/>
      <c r="V506" s="9">
        <v>2</v>
      </c>
      <c r="W506" s="9"/>
      <c r="X506" s="8">
        <v>120</v>
      </c>
      <c r="Y506" s="55"/>
      <c r="Z506" s="49">
        <v>0.41</v>
      </c>
      <c r="AA506" s="11">
        <v>2</v>
      </c>
      <c r="AB506" s="8"/>
      <c r="AC506" s="8">
        <v>6</v>
      </c>
      <c r="AD506" s="8">
        <v>2</v>
      </c>
      <c r="AE506" s="8">
        <v>4</v>
      </c>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c r="A508" s="8">
        <v>421120012</v>
      </c>
      <c r="B508" s="66" t="s">
        <v>501</v>
      </c>
      <c r="C508" s="10"/>
      <c r="D508" s="9"/>
      <c r="E508" s="9"/>
      <c r="F508" s="9"/>
      <c r="G508" s="9"/>
      <c r="H508" s="9"/>
      <c r="I508" s="9">
        <v>1</v>
      </c>
      <c r="J508" s="9"/>
      <c r="K508" s="9"/>
      <c r="L508" s="9">
        <v>1</v>
      </c>
      <c r="M508" s="9"/>
      <c r="N508" s="9">
        <v>1</v>
      </c>
      <c r="O508" s="9"/>
      <c r="P508" s="9"/>
      <c r="Q508" s="9">
        <v>1</v>
      </c>
      <c r="R508" s="9"/>
      <c r="S508" s="9"/>
      <c r="T508" s="9"/>
      <c r="U508" s="9"/>
      <c r="V508" s="9"/>
      <c r="W508" s="9"/>
      <c r="X508" s="8">
        <v>120</v>
      </c>
      <c r="Y508" s="55"/>
      <c r="Z508" s="49">
        <v>0.41</v>
      </c>
      <c r="AA508" s="11">
        <v>2</v>
      </c>
      <c r="AB508" s="8"/>
      <c r="AC508" s="8">
        <v>2</v>
      </c>
      <c r="AD508" s="8">
        <v>2</v>
      </c>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1</v>
      </c>
      <c r="J516" s="9"/>
      <c r="K516" s="9"/>
      <c r="L516" s="9">
        <v>1</v>
      </c>
      <c r="M516" s="9"/>
      <c r="N516" s="9">
        <v>1</v>
      </c>
      <c r="O516" s="9"/>
      <c r="P516" s="9"/>
      <c r="Q516" s="9">
        <v>1</v>
      </c>
      <c r="R516" s="9"/>
      <c r="S516" s="9"/>
      <c r="T516" s="9"/>
      <c r="U516" s="9"/>
      <c r="V516" s="9"/>
      <c r="W516" s="9"/>
      <c r="X516" s="8">
        <v>120</v>
      </c>
      <c r="Y516" s="55"/>
      <c r="Z516" s="49">
        <v>0.41</v>
      </c>
      <c r="AA516" s="11">
        <v>2</v>
      </c>
      <c r="AB516" s="8"/>
      <c r="AC516" s="8">
        <v>2</v>
      </c>
      <c r="AD516" s="8">
        <v>2</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hidden="1">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t="12.75" hidden="1">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c r="J526" s="69"/>
      <c r="K526" s="69"/>
      <c r="L526" s="69"/>
      <c r="M526" s="69"/>
      <c r="N526" s="69"/>
      <c r="O526" s="69"/>
      <c r="P526" s="69"/>
      <c r="Q526" s="69"/>
      <c r="R526" s="69"/>
      <c r="S526" s="69"/>
      <c r="T526" s="69"/>
      <c r="U526" s="69"/>
      <c r="V526" s="69"/>
      <c r="W526" s="69"/>
      <c r="X526" s="74">
        <v>60</v>
      </c>
      <c r="Y526" s="76"/>
      <c r="Z526" s="77">
        <v>0.41</v>
      </c>
      <c r="AA526" s="78">
        <v>2</v>
      </c>
      <c r="AB526" s="74"/>
      <c r="AC526" s="74"/>
      <c r="AD526" s="74"/>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7" t="s">
        <v>6</v>
      </c>
      <c r="B529" s="108"/>
      <c r="C529" s="12"/>
      <c r="D529" s="13">
        <f>SUM(E529:H529)</f>
        <v>11</v>
      </c>
      <c r="E529" s="13">
        <f>E9+E440+E495+E523+E524+E525+E526+E527+E528</f>
        <v>1</v>
      </c>
      <c r="F529" s="13">
        <f>F9+F440+F495+F523+F524+F525+F526+F527+F528</f>
        <v>0</v>
      </c>
      <c r="G529" s="13">
        <f>G9+G440+G495+G523+G524+G525+G526+G527+G528</f>
        <v>10</v>
      </c>
      <c r="H529" s="13">
        <f>H9+H440+H495+H523+H524+H525+H526+H527+H528</f>
        <v>0</v>
      </c>
      <c r="I529" s="13">
        <f>SUM(J529:M529)</f>
        <v>22</v>
      </c>
      <c r="J529" s="13">
        <f>J9+J440+J495+J523+J524+J525+J526+J527+J528</f>
        <v>1</v>
      </c>
      <c r="K529" s="13">
        <f>K9+K440+K495+K523+K524+K525+K526+K527+K528</f>
        <v>0</v>
      </c>
      <c r="L529" s="13">
        <f>L9+L440+L495+L523+L524+L525+L526+L527+L528</f>
        <v>21</v>
      </c>
      <c r="M529" s="13">
        <f>M9+M440+M495+M523+M524+M525+M526+M527+M528</f>
        <v>0</v>
      </c>
      <c r="N529" s="13">
        <f>SUM(O529:R529)</f>
        <v>23</v>
      </c>
      <c r="O529" s="13">
        <f>O9+O440+O495+O523+O524+O525+O526+O527+O528</f>
        <v>2</v>
      </c>
      <c r="P529" s="13">
        <f>P9+P440+P495+P523+P524+P525+P526+P527+P528</f>
        <v>0</v>
      </c>
      <c r="Q529" s="13">
        <f>Q9+Q440+Q495+Q523+Q524+Q525+Q526+Q527+Q528</f>
        <v>21</v>
      </c>
      <c r="R529" s="13">
        <f>R9+R440+R495+R523+R524+R525+R526+R527+R528</f>
        <v>0</v>
      </c>
      <c r="S529" s="13">
        <f>SUM(T529:W529)</f>
        <v>10</v>
      </c>
      <c r="T529" s="13">
        <f>T9+T440+T495+T523+T524+T525+T526+T527+T528</f>
        <v>0</v>
      </c>
      <c r="U529" s="13">
        <f>U9+U440+U495+U523+U524+U525+U526+U527+U528</f>
        <v>0</v>
      </c>
      <c r="V529" s="13">
        <f>V9+V440+V495+V523+V524+V525+V526+V527+V528</f>
        <v>10</v>
      </c>
      <c r="W529" s="13">
        <f>W9+W440+W495+W523+W524+W525+W526+W527+W528</f>
        <v>0</v>
      </c>
      <c r="X529" s="38" t="s">
        <v>1964</v>
      </c>
      <c r="Y529" s="56"/>
      <c r="Z529" s="50" t="s">
        <v>1964</v>
      </c>
      <c r="AA529" s="44" t="s">
        <v>1964</v>
      </c>
      <c r="AB529" s="40">
        <f>AB9+AB440+AB495+AB523+AB524+AB525+AB526+AB527+AB528</f>
        <v>78.63333333333334</v>
      </c>
      <c r="AC529" s="40">
        <f>AC9+AC440+AC495+AC523+AC524+AC525+AC526+AC527+AC528</f>
        <v>67.76416666666663</v>
      </c>
      <c r="AD529" s="40">
        <f>AD9+AD440+AD495+AD523+AD524+AD525+AD526+AD527+AD528</f>
        <v>74.06416666666668</v>
      </c>
      <c r="AE529" s="40">
        <f>AE9+AE440+AE495+AE523+AE524+AE525+AE526+AE527+AE528</f>
        <v>72.33333333333334</v>
      </c>
    </row>
    <row r="530" spans="1:32" s="26" customFormat="1" ht="15" customHeight="1">
      <c r="A530" s="109" t="s">
        <v>521</v>
      </c>
      <c r="B530" s="110"/>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1" t="s">
        <v>1335</v>
      </c>
      <c r="B531" s="112"/>
      <c r="C531" s="68"/>
      <c r="D531" s="69">
        <f>SUM(E531:H531)</f>
        <v>1</v>
      </c>
      <c r="E531" s="69">
        <f>SUM(E532:E719)</f>
        <v>0</v>
      </c>
      <c r="F531" s="69">
        <f>SUM(F532:F719)</f>
        <v>0</v>
      </c>
      <c r="G531" s="69">
        <f>SUM(G532:G719)</f>
        <v>1</v>
      </c>
      <c r="H531" s="69">
        <f>SUM(H532:H719)</f>
        <v>0</v>
      </c>
      <c r="I531" s="69">
        <f>SUM(J531:M531)</f>
        <v>1</v>
      </c>
      <c r="J531" s="69">
        <f>SUM(J532:J719)</f>
        <v>1</v>
      </c>
      <c r="K531" s="69">
        <f>SUM(K532:K719)</f>
        <v>0</v>
      </c>
      <c r="L531" s="69">
        <f>SUM(L532:L719)</f>
        <v>0</v>
      </c>
      <c r="M531" s="69">
        <f>SUM(M532:M719)</f>
        <v>0</v>
      </c>
      <c r="N531" s="69">
        <f>SUM(O531:R531)</f>
        <v>2</v>
      </c>
      <c r="O531" s="69">
        <f>SUM(O532:O719)</f>
        <v>1</v>
      </c>
      <c r="P531" s="69">
        <f>SUM(P532:P719)</f>
        <v>0</v>
      </c>
      <c r="Q531" s="69">
        <f>SUM(Q532:Q719)</f>
        <v>1</v>
      </c>
      <c r="R531" s="69">
        <f>SUM(R532:R719)</f>
        <v>0</v>
      </c>
      <c r="S531" s="69">
        <f>SUM(T531:W531)</f>
        <v>0</v>
      </c>
      <c r="T531" s="69">
        <f>SUM(T532:T719)</f>
        <v>0</v>
      </c>
      <c r="U531" s="69">
        <f>SUM(U532:U719)</f>
        <v>0</v>
      </c>
      <c r="V531" s="69">
        <f>SUM(V532:V719)</f>
        <v>0</v>
      </c>
      <c r="W531" s="69">
        <f>SUM(W532:W719)</f>
        <v>0</v>
      </c>
      <c r="X531" s="70" t="s">
        <v>1964</v>
      </c>
      <c r="Y531" s="71"/>
      <c r="Z531" s="72" t="s">
        <v>1964</v>
      </c>
      <c r="AA531" s="73" t="s">
        <v>1964</v>
      </c>
      <c r="AB531" s="74">
        <f>SUM(AB532:AB719)</f>
        <v>3.1</v>
      </c>
      <c r="AC531" s="74">
        <f>SUM(AC532:AC719)</f>
        <v>1.271</v>
      </c>
      <c r="AD531" s="74">
        <f>SUM(AD532:AD719)</f>
        <v>4.371</v>
      </c>
      <c r="AE531" s="74">
        <f>SUM(AE532:AE719)</f>
        <v>0</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379</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6" t="s">
        <v>679</v>
      </c>
      <c r="C715" s="10"/>
      <c r="D715" s="9">
        <v>1</v>
      </c>
      <c r="E715" s="9"/>
      <c r="F715" s="9"/>
      <c r="G715" s="9">
        <v>1</v>
      </c>
      <c r="H715" s="9"/>
      <c r="I715" s="9">
        <v>1</v>
      </c>
      <c r="J715" s="9">
        <v>1</v>
      </c>
      <c r="K715" s="9"/>
      <c r="L715" s="9"/>
      <c r="M715" s="9"/>
      <c r="N715" s="9">
        <v>2</v>
      </c>
      <c r="O715" s="9">
        <v>1</v>
      </c>
      <c r="P715" s="9"/>
      <c r="Q715" s="9">
        <v>1</v>
      </c>
      <c r="R715" s="9"/>
      <c r="S715" s="9"/>
      <c r="T715" s="9"/>
      <c r="U715" s="9"/>
      <c r="V715" s="9"/>
      <c r="W715" s="9"/>
      <c r="X715" s="8">
        <v>186</v>
      </c>
      <c r="Y715" s="55"/>
      <c r="Z715" s="49">
        <v>0.41</v>
      </c>
      <c r="AA715" s="11">
        <v>2</v>
      </c>
      <c r="AB715" s="8">
        <v>3.1</v>
      </c>
      <c r="AC715" s="8">
        <v>1.271</v>
      </c>
      <c r="AD715" s="8">
        <v>4.371</v>
      </c>
      <c r="AE715" s="8"/>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7" t="s">
        <v>6</v>
      </c>
      <c r="B726" s="108"/>
      <c r="C726" s="12"/>
      <c r="D726" s="13">
        <f>SUM(E726:H726)</f>
        <v>1</v>
      </c>
      <c r="E726" s="13">
        <f>E531+E720+E721+E722+E723+E724+E725</f>
        <v>0</v>
      </c>
      <c r="F726" s="13">
        <f>F531+F720+F721+F722+F723+F724+F725</f>
        <v>0</v>
      </c>
      <c r="G726" s="13">
        <f>G531+G720+G721+G722+G723+G724+G725</f>
        <v>1</v>
      </c>
      <c r="H726" s="13">
        <f>H531+H720+H721+H722+H723+H724+H725</f>
        <v>0</v>
      </c>
      <c r="I726" s="13">
        <f>SUM(J726:M726)</f>
        <v>1</v>
      </c>
      <c r="J726" s="13">
        <f>J531+J720+J721+J722+J723+J724+J725</f>
        <v>1</v>
      </c>
      <c r="K726" s="13">
        <f>K531+K720+K721+K722+K723+K724+K725</f>
        <v>0</v>
      </c>
      <c r="L726" s="13">
        <f>L531+L720+L721+L722+L723+L724+L725</f>
        <v>0</v>
      </c>
      <c r="M726" s="13">
        <f>M531+M720+M721+M722+M723+M724+M725</f>
        <v>0</v>
      </c>
      <c r="N726" s="13">
        <f>SUM(O726:R726)</f>
        <v>2</v>
      </c>
      <c r="O726" s="13">
        <f>O531+O720+O721+O722+O723+O724+O725</f>
        <v>1</v>
      </c>
      <c r="P726" s="13">
        <f>P531+P720+P721+P722+P723+P724+P725</f>
        <v>0</v>
      </c>
      <c r="Q726" s="13">
        <f>Q531+Q720+Q721+Q722+Q723+Q724+Q725</f>
        <v>1</v>
      </c>
      <c r="R726" s="13">
        <f>R531+R720+R721+R722+R723+R724+R725</f>
        <v>0</v>
      </c>
      <c r="S726" s="13">
        <f>SUM(T726:W726)</f>
        <v>0</v>
      </c>
      <c r="T726" s="13">
        <f>T531+T720+T721+T722+T723+T724+T725</f>
        <v>0</v>
      </c>
      <c r="U726" s="13">
        <f>U531+U720+U721+U722+U723+U724+U725</f>
        <v>0</v>
      </c>
      <c r="V726" s="13">
        <f>V531+V720+V721+V722+V723+V724+V725</f>
        <v>0</v>
      </c>
      <c r="W726" s="13">
        <f>W531+W720+W721+W722+W723+W724+W725</f>
        <v>0</v>
      </c>
      <c r="X726" s="38" t="s">
        <v>1964</v>
      </c>
      <c r="Y726" s="56"/>
      <c r="Z726" s="50" t="s">
        <v>1964</v>
      </c>
      <c r="AA726" s="44" t="s">
        <v>1964</v>
      </c>
      <c r="AB726" s="40">
        <f>AB531+AB720+AB721+AB722+AB723+AB724+AB725</f>
        <v>3.1</v>
      </c>
      <c r="AC726" s="40">
        <f>AC531+AC720+AC721+AC722+AC723+AC724+AC725</f>
        <v>1.271</v>
      </c>
      <c r="AD726" s="40">
        <f>AD531+AD720+AD721+AD722+AD723+AD724+AD725</f>
        <v>4.371</v>
      </c>
      <c r="AE726" s="40">
        <f>AE531+AE720+AE721+AE722+AE723+AE724+AE725</f>
        <v>0</v>
      </c>
    </row>
    <row r="727" spans="1:32" s="26" customFormat="1" ht="15" customHeight="1">
      <c r="A727" s="109" t="s">
        <v>686</v>
      </c>
      <c r="B727" s="110"/>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1" t="s">
        <v>1336</v>
      </c>
      <c r="B728" s="112"/>
      <c r="C728" s="68"/>
      <c r="D728" s="69">
        <f>SUM(E728:H728)</f>
        <v>20</v>
      </c>
      <c r="E728" s="69">
        <f>SUM(E729:E737)</f>
        <v>0</v>
      </c>
      <c r="F728" s="69">
        <f>SUM(F729:F737)</f>
        <v>0</v>
      </c>
      <c r="G728" s="69">
        <f>SUM(G729:G737)</f>
        <v>20</v>
      </c>
      <c r="H728" s="69">
        <f>SUM(H729:H737)</f>
        <v>0</v>
      </c>
      <c r="I728" s="69">
        <f>SUM(J728:M728)</f>
        <v>42</v>
      </c>
      <c r="J728" s="69">
        <f>SUM(J729:J737)</f>
        <v>4</v>
      </c>
      <c r="K728" s="69">
        <f>SUM(K729:K737)</f>
        <v>0</v>
      </c>
      <c r="L728" s="69">
        <f>SUM(L729:L737)</f>
        <v>38</v>
      </c>
      <c r="M728" s="69">
        <f>SUM(M729:M737)</f>
        <v>0</v>
      </c>
      <c r="N728" s="69">
        <f>SUM(O728:R728)</f>
        <v>48</v>
      </c>
      <c r="O728" s="69">
        <f>SUM(O729:O737)</f>
        <v>4</v>
      </c>
      <c r="P728" s="69">
        <f>SUM(P729:P737)</f>
        <v>0</v>
      </c>
      <c r="Q728" s="69">
        <f>SUM(Q729:Q737)</f>
        <v>44</v>
      </c>
      <c r="R728" s="69">
        <f>SUM(R729:R737)</f>
        <v>0</v>
      </c>
      <c r="S728" s="69">
        <f>SUM(T728:W728)</f>
        <v>14</v>
      </c>
      <c r="T728" s="69">
        <f>SUM(T729:T737)</f>
        <v>0</v>
      </c>
      <c r="U728" s="69">
        <f>SUM(U729:U737)</f>
        <v>0</v>
      </c>
      <c r="V728" s="69">
        <f>SUM(V729:V737)</f>
        <v>14</v>
      </c>
      <c r="W728" s="69">
        <f>SUM(W729:W737)</f>
        <v>0</v>
      </c>
      <c r="X728" s="70" t="s">
        <v>1964</v>
      </c>
      <c r="Y728" s="71"/>
      <c r="Z728" s="72" t="s">
        <v>1964</v>
      </c>
      <c r="AA728" s="73" t="s">
        <v>1964</v>
      </c>
      <c r="AB728" s="74">
        <f>SUM(AB729:AB737)</f>
        <v>108</v>
      </c>
      <c r="AC728" s="74">
        <f>SUM(AC729:AC737)</f>
        <v>214.056</v>
      </c>
      <c r="AD728" s="74">
        <f>SUM(AD729:AD737)</f>
        <v>246.45600000000002</v>
      </c>
      <c r="AE728" s="74">
        <f>SUM(AE729:AE737)</f>
        <v>75.6</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20</v>
      </c>
      <c r="E732" s="9"/>
      <c r="F732" s="9"/>
      <c r="G732" s="9">
        <v>20</v>
      </c>
      <c r="H732" s="9"/>
      <c r="I732" s="9">
        <v>36</v>
      </c>
      <c r="J732" s="9">
        <v>4</v>
      </c>
      <c r="K732" s="9"/>
      <c r="L732" s="9">
        <v>32</v>
      </c>
      <c r="M732" s="9"/>
      <c r="N732" s="9">
        <v>47</v>
      </c>
      <c r="O732" s="9">
        <v>4</v>
      </c>
      <c r="P732" s="9"/>
      <c r="Q732" s="9">
        <v>43</v>
      </c>
      <c r="R732" s="9"/>
      <c r="S732" s="9">
        <v>9</v>
      </c>
      <c r="T732" s="9"/>
      <c r="U732" s="9"/>
      <c r="V732" s="9">
        <v>9</v>
      </c>
      <c r="W732" s="9"/>
      <c r="X732" s="8">
        <v>324</v>
      </c>
      <c r="Y732" s="55"/>
      <c r="Z732" s="49">
        <v>0.41</v>
      </c>
      <c r="AA732" s="11">
        <v>2</v>
      </c>
      <c r="AB732" s="8">
        <v>108</v>
      </c>
      <c r="AC732" s="8">
        <v>181.656</v>
      </c>
      <c r="AD732" s="8">
        <v>241.056</v>
      </c>
      <c r="AE732" s="8">
        <v>48.6</v>
      </c>
    </row>
    <row r="733" spans="1:31" ht="38.25">
      <c r="A733" s="8">
        <v>321040000</v>
      </c>
      <c r="B733" s="66" t="s">
        <v>691</v>
      </c>
      <c r="C733" s="10"/>
      <c r="D733" s="9"/>
      <c r="E733" s="9"/>
      <c r="F733" s="9"/>
      <c r="G733" s="9"/>
      <c r="H733" s="9"/>
      <c r="I733" s="9">
        <v>5</v>
      </c>
      <c r="J733" s="9"/>
      <c r="K733" s="9"/>
      <c r="L733" s="9">
        <v>5</v>
      </c>
      <c r="M733" s="9"/>
      <c r="N733" s="9"/>
      <c r="O733" s="9"/>
      <c r="P733" s="9"/>
      <c r="Q733" s="9"/>
      <c r="R733" s="9"/>
      <c r="S733" s="9">
        <v>5</v>
      </c>
      <c r="T733" s="9"/>
      <c r="U733" s="9"/>
      <c r="V733" s="9">
        <v>5</v>
      </c>
      <c r="W733" s="9"/>
      <c r="X733" s="8">
        <v>324</v>
      </c>
      <c r="Y733" s="55"/>
      <c r="Z733" s="49">
        <v>0.41</v>
      </c>
      <c r="AA733" s="11">
        <v>2</v>
      </c>
      <c r="AB733" s="8"/>
      <c r="AC733" s="8">
        <v>27</v>
      </c>
      <c r="AD733" s="8"/>
      <c r="AE733" s="8">
        <v>27</v>
      </c>
    </row>
    <row r="734" spans="1:31" ht="38.25">
      <c r="A734" s="8">
        <v>321050000</v>
      </c>
      <c r="B734" s="66" t="s">
        <v>692</v>
      </c>
      <c r="C734" s="10"/>
      <c r="D734" s="9"/>
      <c r="E734" s="9"/>
      <c r="F734" s="9"/>
      <c r="G734" s="9"/>
      <c r="H734" s="9"/>
      <c r="I734" s="9">
        <v>1</v>
      </c>
      <c r="J734" s="9"/>
      <c r="K734" s="9"/>
      <c r="L734" s="9">
        <v>1</v>
      </c>
      <c r="M734" s="9"/>
      <c r="N734" s="9">
        <v>1</v>
      </c>
      <c r="O734" s="9"/>
      <c r="P734" s="9"/>
      <c r="Q734" s="9">
        <v>1</v>
      </c>
      <c r="R734" s="9"/>
      <c r="S734" s="9"/>
      <c r="T734" s="9"/>
      <c r="U734" s="9"/>
      <c r="V734" s="9"/>
      <c r="W734" s="9"/>
      <c r="X734" s="8">
        <v>324</v>
      </c>
      <c r="Y734" s="55"/>
      <c r="Z734" s="49">
        <v>0.41</v>
      </c>
      <c r="AA734" s="11">
        <v>2</v>
      </c>
      <c r="AB734" s="8"/>
      <c r="AC734" s="8">
        <v>5.4</v>
      </c>
      <c r="AD734" s="8">
        <v>5.4</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1" t="s">
        <v>1337</v>
      </c>
      <c r="B738" s="112"/>
      <c r="C738" s="68"/>
      <c r="D738" s="69">
        <f>SUM(E738:H738)</f>
        <v>96</v>
      </c>
      <c r="E738" s="69">
        <f>SUM(E739:E832)</f>
        <v>47</v>
      </c>
      <c r="F738" s="69">
        <f>SUM(F739:F832)</f>
        <v>0</v>
      </c>
      <c r="G738" s="69">
        <f>SUM(G739:G832)</f>
        <v>49</v>
      </c>
      <c r="H738" s="69">
        <f>SUM(H739:H832)</f>
        <v>0</v>
      </c>
      <c r="I738" s="69">
        <f>SUM(J738:M738)</f>
        <v>60</v>
      </c>
      <c r="J738" s="69">
        <f>SUM(J739:J832)</f>
        <v>17</v>
      </c>
      <c r="K738" s="69">
        <f>SUM(K739:K832)</f>
        <v>0</v>
      </c>
      <c r="L738" s="69">
        <f>SUM(L739:L832)</f>
        <v>43</v>
      </c>
      <c r="M738" s="69">
        <f>SUM(M739:M832)</f>
        <v>0</v>
      </c>
      <c r="N738" s="69">
        <f>SUM(O738:R738)</f>
        <v>70</v>
      </c>
      <c r="O738" s="69">
        <f>SUM(O739:O832)</f>
        <v>52</v>
      </c>
      <c r="P738" s="69">
        <f>SUM(P739:P832)</f>
        <v>0</v>
      </c>
      <c r="Q738" s="69">
        <f>SUM(Q739:Q832)</f>
        <v>18</v>
      </c>
      <c r="R738" s="69">
        <f>SUM(R739:R832)</f>
        <v>0</v>
      </c>
      <c r="S738" s="69">
        <f>SUM(T738:W738)</f>
        <v>86</v>
      </c>
      <c r="T738" s="69">
        <f>SUM(T739:T832)</f>
        <v>12</v>
      </c>
      <c r="U738" s="69">
        <f>SUM(U739:U832)</f>
        <v>0</v>
      </c>
      <c r="V738" s="69">
        <f>SUM(V739:V832)</f>
        <v>74</v>
      </c>
      <c r="W738" s="69">
        <f>SUM(W739:W832)</f>
        <v>0</v>
      </c>
      <c r="X738" s="70" t="s">
        <v>1964</v>
      </c>
      <c r="Y738" s="71"/>
      <c r="Z738" s="72" t="s">
        <v>1964</v>
      </c>
      <c r="AA738" s="73" t="s">
        <v>1964</v>
      </c>
      <c r="AB738" s="74">
        <f>SUM(AB739:AB832)</f>
        <v>313.22799999999995</v>
      </c>
      <c r="AC738" s="74">
        <f>SUM(AC739:AC832)</f>
        <v>211.05633333333338</v>
      </c>
      <c r="AD738" s="74">
        <f>SUM(AD739:AD832)</f>
        <v>170.07266666666658</v>
      </c>
      <c r="AE738" s="74">
        <f>SUM(AE739:AE832)</f>
        <v>354.21166666666676</v>
      </c>
    </row>
    <row r="739" spans="1:31" ht="25.5">
      <c r="A739" s="8">
        <v>301000000</v>
      </c>
      <c r="B739" s="66" t="s">
        <v>695</v>
      </c>
      <c r="C739" s="10"/>
      <c r="D739" s="9">
        <v>1</v>
      </c>
      <c r="E739" s="9"/>
      <c r="F739" s="9"/>
      <c r="G739" s="9">
        <v>1</v>
      </c>
      <c r="H739" s="9"/>
      <c r="I739" s="9"/>
      <c r="J739" s="9"/>
      <c r="K739" s="9"/>
      <c r="L739" s="9"/>
      <c r="M739" s="9"/>
      <c r="N739" s="9"/>
      <c r="O739" s="9"/>
      <c r="P739" s="9"/>
      <c r="Q739" s="9"/>
      <c r="R739" s="9"/>
      <c r="S739" s="9">
        <v>1</v>
      </c>
      <c r="T739" s="9"/>
      <c r="U739" s="9"/>
      <c r="V739" s="9">
        <v>1</v>
      </c>
      <c r="W739" s="9"/>
      <c r="X739" s="8">
        <v>315</v>
      </c>
      <c r="Y739" s="55"/>
      <c r="Z739" s="49">
        <v>0.41</v>
      </c>
      <c r="AA739" s="11">
        <v>2</v>
      </c>
      <c r="AB739" s="8">
        <v>5.25</v>
      </c>
      <c r="AC739" s="8"/>
      <c r="AD739" s="8"/>
      <c r="AE739" s="8">
        <v>5.25</v>
      </c>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v>2</v>
      </c>
      <c r="E750" s="9"/>
      <c r="F750" s="9"/>
      <c r="G750" s="9">
        <v>2</v>
      </c>
      <c r="H750" s="9"/>
      <c r="I750" s="9">
        <v>1</v>
      </c>
      <c r="J750" s="9"/>
      <c r="K750" s="9"/>
      <c r="L750" s="9">
        <v>1</v>
      </c>
      <c r="M750" s="9"/>
      <c r="N750" s="9"/>
      <c r="O750" s="9"/>
      <c r="P750" s="9"/>
      <c r="Q750" s="9"/>
      <c r="R750" s="9"/>
      <c r="S750" s="9">
        <v>3</v>
      </c>
      <c r="T750" s="9"/>
      <c r="U750" s="9"/>
      <c r="V750" s="9">
        <v>3</v>
      </c>
      <c r="W750" s="9"/>
      <c r="X750" s="8">
        <v>340</v>
      </c>
      <c r="Y750" s="55"/>
      <c r="Z750" s="49">
        <v>0.41</v>
      </c>
      <c r="AA750" s="11">
        <v>2</v>
      </c>
      <c r="AB750" s="8">
        <v>11.3333333333333</v>
      </c>
      <c r="AC750" s="8">
        <v>5.66666666666667</v>
      </c>
      <c r="AD750" s="8"/>
      <c r="AE750" s="8">
        <v>17</v>
      </c>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6" t="s">
        <v>703</v>
      </c>
      <c r="C753" s="10"/>
      <c r="D753" s="9">
        <v>2</v>
      </c>
      <c r="E753" s="9"/>
      <c r="F753" s="9"/>
      <c r="G753" s="9">
        <v>2</v>
      </c>
      <c r="H753" s="9"/>
      <c r="I753" s="9"/>
      <c r="J753" s="9"/>
      <c r="K753" s="9"/>
      <c r="L753" s="9"/>
      <c r="M753" s="9"/>
      <c r="N753" s="9">
        <v>1</v>
      </c>
      <c r="O753" s="9"/>
      <c r="P753" s="9"/>
      <c r="Q753" s="9">
        <v>1</v>
      </c>
      <c r="R753" s="9"/>
      <c r="S753" s="9">
        <v>1</v>
      </c>
      <c r="T753" s="9"/>
      <c r="U753" s="9"/>
      <c r="V753" s="9">
        <v>1</v>
      </c>
      <c r="W753" s="9"/>
      <c r="X753" s="8">
        <v>286</v>
      </c>
      <c r="Y753" s="55"/>
      <c r="Z753" s="49">
        <v>0.41</v>
      </c>
      <c r="AA753" s="11">
        <v>2</v>
      </c>
      <c r="AB753" s="8">
        <v>9.53333333333333</v>
      </c>
      <c r="AC753" s="8"/>
      <c r="AD753" s="8">
        <v>4.76666666666667</v>
      </c>
      <c r="AE753" s="8">
        <v>4.76666666666667</v>
      </c>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2</v>
      </c>
      <c r="E760" s="9"/>
      <c r="F760" s="9"/>
      <c r="G760" s="9">
        <v>2</v>
      </c>
      <c r="H760" s="9"/>
      <c r="I760" s="9"/>
      <c r="J760" s="9"/>
      <c r="K760" s="9"/>
      <c r="L760" s="9"/>
      <c r="M760" s="9"/>
      <c r="N760" s="9"/>
      <c r="O760" s="9"/>
      <c r="P760" s="9"/>
      <c r="Q760" s="9"/>
      <c r="R760" s="9"/>
      <c r="S760" s="9">
        <v>2</v>
      </c>
      <c r="T760" s="9"/>
      <c r="U760" s="9"/>
      <c r="V760" s="9">
        <v>2</v>
      </c>
      <c r="W760" s="9"/>
      <c r="X760" s="8">
        <v>345</v>
      </c>
      <c r="Y760" s="55"/>
      <c r="Z760" s="49">
        <v>0.41</v>
      </c>
      <c r="AA760" s="11">
        <v>2</v>
      </c>
      <c r="AB760" s="8">
        <v>11.5</v>
      </c>
      <c r="AC760" s="8"/>
      <c r="AD760" s="8"/>
      <c r="AE760" s="8">
        <v>11.5</v>
      </c>
    </row>
    <row r="761" spans="1:31" ht="12.75" hidden="1">
      <c r="A761" s="8">
        <v>302010000</v>
      </c>
      <c r="B761" s="66" t="s">
        <v>711</v>
      </c>
      <c r="C761" s="10"/>
      <c r="D761" s="9"/>
      <c r="E761" s="9"/>
      <c r="F761" s="9"/>
      <c r="G761" s="9"/>
      <c r="H761" s="9"/>
      <c r="I761" s="9"/>
      <c r="J761" s="9"/>
      <c r="K761" s="9"/>
      <c r="L761" s="9"/>
      <c r="M761" s="9"/>
      <c r="N761" s="9"/>
      <c r="O761" s="9"/>
      <c r="P761" s="9"/>
      <c r="Q761" s="9"/>
      <c r="R761" s="9"/>
      <c r="S761" s="9"/>
      <c r="T761" s="9"/>
      <c r="U761" s="9"/>
      <c r="V761" s="9"/>
      <c r="W761" s="9"/>
      <c r="X761" s="8">
        <v>345</v>
      </c>
      <c r="Y761" s="55"/>
      <c r="Z761" s="49">
        <v>0.41</v>
      </c>
      <c r="AA761" s="11">
        <v>2</v>
      </c>
      <c r="AB761" s="8"/>
      <c r="AC761" s="8"/>
      <c r="AD761" s="8"/>
      <c r="AE761" s="8"/>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hidden="1">
      <c r="A766" s="8">
        <v>302050000</v>
      </c>
      <c r="B766" s="66" t="s">
        <v>716</v>
      </c>
      <c r="C766" s="10"/>
      <c r="D766" s="9"/>
      <c r="E766" s="9"/>
      <c r="F766" s="9"/>
      <c r="G766" s="9"/>
      <c r="H766" s="9"/>
      <c r="I766" s="9"/>
      <c r="J766" s="9"/>
      <c r="K766" s="9"/>
      <c r="L766" s="9"/>
      <c r="M766" s="9"/>
      <c r="N766" s="9"/>
      <c r="O766" s="9"/>
      <c r="P766" s="9"/>
      <c r="Q766" s="9"/>
      <c r="R766" s="9"/>
      <c r="S766" s="9"/>
      <c r="T766" s="9"/>
      <c r="U766" s="9"/>
      <c r="V766" s="9"/>
      <c r="W766" s="9"/>
      <c r="X766" s="8">
        <v>368</v>
      </c>
      <c r="Y766" s="55"/>
      <c r="Z766" s="49">
        <v>0.41</v>
      </c>
      <c r="AA766" s="11">
        <v>2</v>
      </c>
      <c r="AB766" s="8"/>
      <c r="AC766" s="8"/>
      <c r="AD766" s="8"/>
      <c r="AE766" s="8"/>
    </row>
    <row r="767" spans="1:31" ht="12.75" hidden="1">
      <c r="A767" s="8">
        <v>302060000</v>
      </c>
      <c r="B767" s="66" t="s">
        <v>717</v>
      </c>
      <c r="C767" s="10"/>
      <c r="D767" s="9"/>
      <c r="E767" s="9"/>
      <c r="F767" s="9"/>
      <c r="G767" s="9"/>
      <c r="H767" s="9"/>
      <c r="I767" s="9"/>
      <c r="J767" s="9"/>
      <c r="K767" s="9"/>
      <c r="L767" s="9"/>
      <c r="M767" s="9"/>
      <c r="N767" s="9"/>
      <c r="O767" s="9"/>
      <c r="P767" s="9"/>
      <c r="Q767" s="9"/>
      <c r="R767" s="9"/>
      <c r="S767" s="9"/>
      <c r="T767" s="9"/>
      <c r="U767" s="9"/>
      <c r="V767" s="9"/>
      <c r="W767" s="9"/>
      <c r="X767" s="8">
        <v>298</v>
      </c>
      <c r="Y767" s="55"/>
      <c r="Z767" s="49">
        <v>0.41</v>
      </c>
      <c r="AA767" s="11">
        <v>2</v>
      </c>
      <c r="AB767" s="8"/>
      <c r="AC767" s="8"/>
      <c r="AD767" s="8"/>
      <c r="AE767" s="8"/>
    </row>
    <row r="768" spans="1:31" ht="12.75" hidden="1">
      <c r="A768" s="8">
        <v>302070000</v>
      </c>
      <c r="B768" s="66" t="s">
        <v>718</v>
      </c>
      <c r="C768" s="10"/>
      <c r="D768" s="9"/>
      <c r="E768" s="9"/>
      <c r="F768" s="9"/>
      <c r="G768" s="9"/>
      <c r="H768" s="9"/>
      <c r="I768" s="9"/>
      <c r="J768" s="9"/>
      <c r="K768" s="9"/>
      <c r="L768" s="9"/>
      <c r="M768" s="9"/>
      <c r="N768" s="9"/>
      <c r="O768" s="9"/>
      <c r="P768" s="9"/>
      <c r="Q768" s="9"/>
      <c r="R768" s="9"/>
      <c r="S768" s="9"/>
      <c r="T768" s="9"/>
      <c r="U768" s="9"/>
      <c r="V768" s="9"/>
      <c r="W768" s="9"/>
      <c r="X768" s="8">
        <v>345</v>
      </c>
      <c r="Y768" s="55"/>
      <c r="Z768" s="49">
        <v>0.41</v>
      </c>
      <c r="AA768" s="11">
        <v>2</v>
      </c>
      <c r="AB768" s="8"/>
      <c r="AC768" s="8"/>
      <c r="AD768" s="8"/>
      <c r="AE768" s="8"/>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hidden="1">
      <c r="A770" s="8">
        <v>302090000</v>
      </c>
      <c r="B770" s="66" t="s">
        <v>720</v>
      </c>
      <c r="C770" s="10"/>
      <c r="D770" s="9"/>
      <c r="E770" s="9"/>
      <c r="F770" s="9"/>
      <c r="G770" s="9"/>
      <c r="H770" s="9"/>
      <c r="I770" s="9"/>
      <c r="J770" s="9"/>
      <c r="K770" s="9"/>
      <c r="L770" s="9"/>
      <c r="M770" s="9"/>
      <c r="N770" s="9"/>
      <c r="O770" s="9"/>
      <c r="P770" s="9"/>
      <c r="Q770" s="9"/>
      <c r="R770" s="9"/>
      <c r="S770" s="9"/>
      <c r="T770" s="9"/>
      <c r="U770" s="9"/>
      <c r="V770" s="9"/>
      <c r="W770" s="9"/>
      <c r="X770" s="8">
        <v>339</v>
      </c>
      <c r="Y770" s="55"/>
      <c r="Z770" s="49">
        <v>0.41</v>
      </c>
      <c r="AA770" s="11">
        <v>2</v>
      </c>
      <c r="AB770" s="8"/>
      <c r="AC770" s="8"/>
      <c r="AD770" s="8"/>
      <c r="AE770" s="8"/>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c r="A776" s="8">
        <v>304000000</v>
      </c>
      <c r="B776" s="66" t="s">
        <v>726</v>
      </c>
      <c r="C776" s="10"/>
      <c r="D776" s="9">
        <v>2</v>
      </c>
      <c r="E776" s="9">
        <v>1</v>
      </c>
      <c r="F776" s="9"/>
      <c r="G776" s="9">
        <v>1</v>
      </c>
      <c r="H776" s="9"/>
      <c r="I776" s="9"/>
      <c r="J776" s="9"/>
      <c r="K776" s="9"/>
      <c r="L776" s="9"/>
      <c r="M776" s="9"/>
      <c r="N776" s="9">
        <v>1</v>
      </c>
      <c r="O776" s="9">
        <v>1</v>
      </c>
      <c r="P776" s="9"/>
      <c r="Q776" s="9"/>
      <c r="R776" s="9"/>
      <c r="S776" s="9">
        <v>1</v>
      </c>
      <c r="T776" s="9"/>
      <c r="U776" s="9"/>
      <c r="V776" s="9">
        <v>1</v>
      </c>
      <c r="W776" s="9"/>
      <c r="X776" s="8">
        <v>315</v>
      </c>
      <c r="Y776" s="55"/>
      <c r="Z776" s="49">
        <v>0.41</v>
      </c>
      <c r="AA776" s="11">
        <v>2</v>
      </c>
      <c r="AB776" s="8">
        <v>7.4025</v>
      </c>
      <c r="AC776" s="8"/>
      <c r="AD776" s="8">
        <v>2.1525</v>
      </c>
      <c r="AE776" s="8">
        <v>5.25</v>
      </c>
    </row>
    <row r="777" spans="1:31" ht="12.75" hidden="1">
      <c r="A777" s="8">
        <v>304010000</v>
      </c>
      <c r="B777" s="66" t="s">
        <v>727</v>
      </c>
      <c r="C777" s="10"/>
      <c r="D777" s="9"/>
      <c r="E777" s="9"/>
      <c r="F777" s="9"/>
      <c r="G777" s="9"/>
      <c r="H777" s="9"/>
      <c r="I777" s="9"/>
      <c r="J777" s="9"/>
      <c r="K777" s="9"/>
      <c r="L777" s="9"/>
      <c r="M777" s="9"/>
      <c r="N777" s="9"/>
      <c r="O777" s="9"/>
      <c r="P777" s="9"/>
      <c r="Q777" s="9"/>
      <c r="R777" s="9"/>
      <c r="S777" s="9"/>
      <c r="T777" s="9"/>
      <c r="U777" s="9"/>
      <c r="V777" s="9"/>
      <c r="W777" s="9"/>
      <c r="X777" s="8">
        <v>327</v>
      </c>
      <c r="Y777" s="55"/>
      <c r="Z777" s="49">
        <v>0.41</v>
      </c>
      <c r="AA777" s="11">
        <v>2</v>
      </c>
      <c r="AB777" s="8"/>
      <c r="AC777" s="8"/>
      <c r="AD777" s="8"/>
      <c r="AE777" s="8"/>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hidden="1">
      <c r="A779" s="8">
        <v>304030000</v>
      </c>
      <c r="B779" s="66" t="s">
        <v>729</v>
      </c>
      <c r="C779" s="10"/>
      <c r="D779" s="9"/>
      <c r="E779" s="9"/>
      <c r="F779" s="9"/>
      <c r="G779" s="9"/>
      <c r="H779" s="9"/>
      <c r="I779" s="9"/>
      <c r="J779" s="9"/>
      <c r="K779" s="9"/>
      <c r="L779" s="9"/>
      <c r="M779" s="9"/>
      <c r="N779" s="9"/>
      <c r="O779" s="9"/>
      <c r="P779" s="9"/>
      <c r="Q779" s="9"/>
      <c r="R779" s="9"/>
      <c r="S779" s="9"/>
      <c r="T779" s="9"/>
      <c r="U779" s="9"/>
      <c r="V779" s="9"/>
      <c r="W779" s="9"/>
      <c r="X779" s="8">
        <v>345</v>
      </c>
      <c r="Y779" s="55"/>
      <c r="Z779" s="49">
        <v>0.41</v>
      </c>
      <c r="AA779" s="11">
        <v>2</v>
      </c>
      <c r="AB779" s="8"/>
      <c r="AC779" s="8"/>
      <c r="AD779" s="8"/>
      <c r="AE779" s="8"/>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c r="A782" s="8">
        <v>304060000</v>
      </c>
      <c r="B782" s="66" t="s">
        <v>732</v>
      </c>
      <c r="C782" s="10"/>
      <c r="D782" s="9">
        <v>1</v>
      </c>
      <c r="E782" s="9"/>
      <c r="F782" s="9"/>
      <c r="G782" s="9">
        <v>1</v>
      </c>
      <c r="H782" s="9"/>
      <c r="I782" s="9"/>
      <c r="J782" s="9"/>
      <c r="K782" s="9"/>
      <c r="L782" s="9"/>
      <c r="M782" s="9"/>
      <c r="N782" s="9"/>
      <c r="O782" s="9"/>
      <c r="P782" s="9"/>
      <c r="Q782" s="9"/>
      <c r="R782" s="9"/>
      <c r="S782" s="9">
        <v>1</v>
      </c>
      <c r="T782" s="9"/>
      <c r="U782" s="9"/>
      <c r="V782" s="9">
        <v>1</v>
      </c>
      <c r="W782" s="9"/>
      <c r="X782" s="8">
        <v>368</v>
      </c>
      <c r="Y782" s="55"/>
      <c r="Z782" s="49">
        <v>0.41</v>
      </c>
      <c r="AA782" s="11">
        <v>2</v>
      </c>
      <c r="AB782" s="8">
        <v>6.13333333333333</v>
      </c>
      <c r="AC782" s="8"/>
      <c r="AD782" s="8"/>
      <c r="AE782" s="8">
        <v>6.13333333333333</v>
      </c>
    </row>
    <row r="783" spans="1:31" ht="12.75">
      <c r="A783" s="8">
        <v>304070000</v>
      </c>
      <c r="B783" s="66" t="s">
        <v>733</v>
      </c>
      <c r="C783" s="10"/>
      <c r="D783" s="9">
        <v>12</v>
      </c>
      <c r="E783" s="9">
        <v>6</v>
      </c>
      <c r="F783" s="9"/>
      <c r="G783" s="9">
        <v>6</v>
      </c>
      <c r="H783" s="9"/>
      <c r="I783" s="9">
        <v>4</v>
      </c>
      <c r="J783" s="9"/>
      <c r="K783" s="9"/>
      <c r="L783" s="9">
        <v>4</v>
      </c>
      <c r="M783" s="9"/>
      <c r="N783" s="9">
        <v>6</v>
      </c>
      <c r="O783" s="9">
        <v>6</v>
      </c>
      <c r="P783" s="9"/>
      <c r="Q783" s="9"/>
      <c r="R783" s="9"/>
      <c r="S783" s="9">
        <v>10</v>
      </c>
      <c r="T783" s="9"/>
      <c r="U783" s="9"/>
      <c r="V783" s="9">
        <v>10</v>
      </c>
      <c r="W783" s="9"/>
      <c r="X783" s="8">
        <v>315</v>
      </c>
      <c r="Y783" s="55"/>
      <c r="Z783" s="49">
        <v>0.41</v>
      </c>
      <c r="AA783" s="11">
        <v>2</v>
      </c>
      <c r="AB783" s="8">
        <v>44.415</v>
      </c>
      <c r="AC783" s="8">
        <v>21</v>
      </c>
      <c r="AD783" s="8">
        <v>12.915</v>
      </c>
      <c r="AE783" s="8">
        <v>52.5</v>
      </c>
    </row>
    <row r="784" spans="1:31" ht="12.75">
      <c r="A784" s="8">
        <v>304080000</v>
      </c>
      <c r="B784" s="66" t="s">
        <v>734</v>
      </c>
      <c r="C784" s="10"/>
      <c r="D784" s="9"/>
      <c r="E784" s="9"/>
      <c r="F784" s="9"/>
      <c r="G784" s="9"/>
      <c r="H784" s="9"/>
      <c r="I784" s="9">
        <v>2</v>
      </c>
      <c r="J784" s="9">
        <v>1</v>
      </c>
      <c r="K784" s="9"/>
      <c r="L784" s="9">
        <v>1</v>
      </c>
      <c r="M784" s="9"/>
      <c r="N784" s="9">
        <v>1</v>
      </c>
      <c r="O784" s="9">
        <v>1</v>
      </c>
      <c r="P784" s="9"/>
      <c r="Q784" s="9"/>
      <c r="R784" s="9"/>
      <c r="S784" s="9">
        <v>1</v>
      </c>
      <c r="T784" s="9"/>
      <c r="U784" s="9"/>
      <c r="V784" s="9">
        <v>1</v>
      </c>
      <c r="W784" s="9"/>
      <c r="X784" s="8">
        <v>315</v>
      </c>
      <c r="Y784" s="55"/>
      <c r="Z784" s="49">
        <v>0.41</v>
      </c>
      <c r="AA784" s="11">
        <v>2</v>
      </c>
      <c r="AB784" s="8"/>
      <c r="AC784" s="8">
        <v>7.4025</v>
      </c>
      <c r="AD784" s="8">
        <v>2.1525</v>
      </c>
      <c r="AE784" s="8">
        <v>5.25</v>
      </c>
    </row>
    <row r="785" spans="1:31" ht="25.5">
      <c r="A785" s="8">
        <v>304080100</v>
      </c>
      <c r="B785" s="66" t="s">
        <v>735</v>
      </c>
      <c r="C785" s="10"/>
      <c r="D785" s="9">
        <v>2</v>
      </c>
      <c r="E785" s="9">
        <v>2</v>
      </c>
      <c r="F785" s="9"/>
      <c r="G785" s="9"/>
      <c r="H785" s="9"/>
      <c r="I785" s="9"/>
      <c r="J785" s="9"/>
      <c r="K785" s="9"/>
      <c r="L785" s="9"/>
      <c r="M785" s="9"/>
      <c r="N785" s="9">
        <v>2</v>
      </c>
      <c r="O785" s="9">
        <v>2</v>
      </c>
      <c r="P785" s="9"/>
      <c r="Q785" s="9"/>
      <c r="R785" s="9"/>
      <c r="S785" s="9"/>
      <c r="T785" s="9"/>
      <c r="U785" s="9"/>
      <c r="V785" s="9"/>
      <c r="W785" s="9"/>
      <c r="X785" s="8">
        <v>398</v>
      </c>
      <c r="Y785" s="55"/>
      <c r="Z785" s="49">
        <v>0.41</v>
      </c>
      <c r="AA785" s="11">
        <v>2</v>
      </c>
      <c r="AB785" s="8">
        <v>5.43933333333333</v>
      </c>
      <c r="AC785" s="8"/>
      <c r="AD785" s="8">
        <v>5.43933333333333</v>
      </c>
      <c r="AE785" s="8"/>
    </row>
    <row r="786" spans="1:31" ht="12.75">
      <c r="A786" s="8">
        <v>304090000</v>
      </c>
      <c r="B786" s="66" t="s">
        <v>736</v>
      </c>
      <c r="C786" s="10"/>
      <c r="D786" s="9">
        <v>1</v>
      </c>
      <c r="E786" s="9"/>
      <c r="F786" s="9"/>
      <c r="G786" s="9">
        <v>1</v>
      </c>
      <c r="H786" s="9"/>
      <c r="I786" s="9"/>
      <c r="J786" s="9"/>
      <c r="K786" s="9"/>
      <c r="L786" s="9"/>
      <c r="M786" s="9"/>
      <c r="N786" s="9"/>
      <c r="O786" s="9"/>
      <c r="P786" s="9"/>
      <c r="Q786" s="9"/>
      <c r="R786" s="9"/>
      <c r="S786" s="9">
        <v>1</v>
      </c>
      <c r="T786" s="9"/>
      <c r="U786" s="9"/>
      <c r="V786" s="9">
        <v>1</v>
      </c>
      <c r="W786" s="9"/>
      <c r="X786" s="8">
        <v>274</v>
      </c>
      <c r="Y786" s="55"/>
      <c r="Z786" s="49">
        <v>0.41</v>
      </c>
      <c r="AA786" s="11">
        <v>2</v>
      </c>
      <c r="AB786" s="8">
        <v>4.56666666666667</v>
      </c>
      <c r="AC786" s="8"/>
      <c r="AD786" s="8"/>
      <c r="AE786" s="8">
        <v>4.56666666666667</v>
      </c>
    </row>
    <row r="787" spans="1:31" ht="12.75">
      <c r="A787" s="8">
        <v>304090100</v>
      </c>
      <c r="B787" s="66" t="s">
        <v>737</v>
      </c>
      <c r="C787" s="10"/>
      <c r="D787" s="9">
        <v>1</v>
      </c>
      <c r="E787" s="9"/>
      <c r="F787" s="9"/>
      <c r="G787" s="9">
        <v>1</v>
      </c>
      <c r="H787" s="9"/>
      <c r="I787" s="9"/>
      <c r="J787" s="9"/>
      <c r="K787" s="9"/>
      <c r="L787" s="9"/>
      <c r="M787" s="9"/>
      <c r="N787" s="9"/>
      <c r="O787" s="9"/>
      <c r="P787" s="9"/>
      <c r="Q787" s="9"/>
      <c r="R787" s="9"/>
      <c r="S787" s="9">
        <v>1</v>
      </c>
      <c r="T787" s="9"/>
      <c r="U787" s="9"/>
      <c r="V787" s="9">
        <v>1</v>
      </c>
      <c r="W787" s="9"/>
      <c r="X787" s="8">
        <v>327</v>
      </c>
      <c r="Y787" s="55"/>
      <c r="Z787" s="49">
        <v>0.41</v>
      </c>
      <c r="AA787" s="11">
        <v>2</v>
      </c>
      <c r="AB787" s="8">
        <v>5.45</v>
      </c>
      <c r="AC787" s="8"/>
      <c r="AD787" s="8"/>
      <c r="AE787" s="8">
        <v>5.45</v>
      </c>
    </row>
    <row r="788" spans="1:31" ht="12.75">
      <c r="A788" s="8">
        <v>304090200</v>
      </c>
      <c r="B788" s="66" t="s">
        <v>738</v>
      </c>
      <c r="C788" s="10"/>
      <c r="D788" s="9"/>
      <c r="E788" s="9"/>
      <c r="F788" s="9"/>
      <c r="G788" s="9"/>
      <c r="H788" s="9"/>
      <c r="I788" s="9">
        <v>1</v>
      </c>
      <c r="J788" s="9"/>
      <c r="K788" s="9"/>
      <c r="L788" s="9">
        <v>1</v>
      </c>
      <c r="M788" s="9"/>
      <c r="N788" s="9"/>
      <c r="O788" s="9"/>
      <c r="P788" s="9"/>
      <c r="Q788" s="9"/>
      <c r="R788" s="9"/>
      <c r="S788" s="9">
        <v>1</v>
      </c>
      <c r="T788" s="9"/>
      <c r="U788" s="9"/>
      <c r="V788" s="9">
        <v>1</v>
      </c>
      <c r="W788" s="9"/>
      <c r="X788" s="8">
        <v>280</v>
      </c>
      <c r="Y788" s="55"/>
      <c r="Z788" s="49">
        <v>0.41</v>
      </c>
      <c r="AA788" s="11">
        <v>2</v>
      </c>
      <c r="AB788" s="8"/>
      <c r="AC788" s="8">
        <v>4.66666666666667</v>
      </c>
      <c r="AD788" s="8"/>
      <c r="AE788" s="8">
        <v>4.66666666666667</v>
      </c>
    </row>
    <row r="789" spans="1:31" ht="12.75">
      <c r="A789" s="8">
        <v>304090300</v>
      </c>
      <c r="B789" s="66" t="s">
        <v>739</v>
      </c>
      <c r="C789" s="10"/>
      <c r="D789" s="9">
        <v>17</v>
      </c>
      <c r="E789" s="9">
        <v>16</v>
      </c>
      <c r="F789" s="9"/>
      <c r="G789" s="9">
        <v>1</v>
      </c>
      <c r="H789" s="9"/>
      <c r="I789" s="9">
        <v>8</v>
      </c>
      <c r="J789" s="9">
        <v>1</v>
      </c>
      <c r="K789" s="9"/>
      <c r="L789" s="9">
        <v>7</v>
      </c>
      <c r="M789" s="9"/>
      <c r="N789" s="9">
        <v>18</v>
      </c>
      <c r="O789" s="9">
        <v>17</v>
      </c>
      <c r="P789" s="9"/>
      <c r="Q789" s="9">
        <v>1</v>
      </c>
      <c r="R789" s="9"/>
      <c r="S789" s="9">
        <v>7</v>
      </c>
      <c r="T789" s="9"/>
      <c r="U789" s="9"/>
      <c r="V789" s="9">
        <v>7</v>
      </c>
      <c r="W789" s="9"/>
      <c r="X789" s="8">
        <v>268</v>
      </c>
      <c r="Y789" s="55"/>
      <c r="Z789" s="49">
        <v>0.41</v>
      </c>
      <c r="AA789" s="11">
        <v>2</v>
      </c>
      <c r="AB789" s="8">
        <v>33.768</v>
      </c>
      <c r="AC789" s="8">
        <v>33.098</v>
      </c>
      <c r="AD789" s="8">
        <v>35.5993333333333</v>
      </c>
      <c r="AE789" s="8">
        <v>31.2666666666667</v>
      </c>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hidden="1">
      <c r="A791" s="8">
        <v>305010000</v>
      </c>
      <c r="B791" s="66" t="s">
        <v>741</v>
      </c>
      <c r="C791" s="10"/>
      <c r="D791" s="9"/>
      <c r="E791" s="9"/>
      <c r="F791" s="9"/>
      <c r="G791" s="9"/>
      <c r="H791" s="9"/>
      <c r="I791" s="9"/>
      <c r="J791" s="9"/>
      <c r="K791" s="9"/>
      <c r="L791" s="9"/>
      <c r="M791" s="9"/>
      <c r="N791" s="9"/>
      <c r="O791" s="9"/>
      <c r="P791" s="9"/>
      <c r="Q791" s="9"/>
      <c r="R791" s="9"/>
      <c r="S791" s="9"/>
      <c r="T791" s="9"/>
      <c r="U791" s="9"/>
      <c r="V791" s="9"/>
      <c r="W791" s="9"/>
      <c r="X791" s="8">
        <v>322</v>
      </c>
      <c r="Y791" s="55"/>
      <c r="Z791" s="49">
        <v>0.41</v>
      </c>
      <c r="AA791" s="11">
        <v>2</v>
      </c>
      <c r="AB791" s="8"/>
      <c r="AC791" s="8"/>
      <c r="AD791" s="8"/>
      <c r="AE791" s="8"/>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hidden="1">
      <c r="A795" s="8">
        <v>305010400</v>
      </c>
      <c r="B795" s="66" t="s">
        <v>745</v>
      </c>
      <c r="C795" s="10"/>
      <c r="D795" s="9"/>
      <c r="E795" s="9"/>
      <c r="F795" s="9"/>
      <c r="G795" s="9"/>
      <c r="H795" s="9"/>
      <c r="I795" s="9"/>
      <c r="J795" s="9"/>
      <c r="K795" s="9"/>
      <c r="L795" s="9"/>
      <c r="M795" s="9"/>
      <c r="N795" s="9"/>
      <c r="O795" s="9"/>
      <c r="P795" s="9"/>
      <c r="Q795" s="9"/>
      <c r="R795" s="9"/>
      <c r="S795" s="9"/>
      <c r="T795" s="9"/>
      <c r="U795" s="9"/>
      <c r="V795" s="9"/>
      <c r="W795" s="9"/>
      <c r="X795" s="8">
        <v>327</v>
      </c>
      <c r="Y795" s="55"/>
      <c r="Z795" s="49">
        <v>0.41</v>
      </c>
      <c r="AA795" s="11">
        <v>2</v>
      </c>
      <c r="AB795" s="8"/>
      <c r="AC795" s="8"/>
      <c r="AD795" s="8"/>
      <c r="AE795" s="8"/>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hidden="1">
      <c r="A800" s="8">
        <v>305010900</v>
      </c>
      <c r="B800" s="66" t="s">
        <v>750</v>
      </c>
      <c r="C800" s="10"/>
      <c r="D800" s="9"/>
      <c r="E800" s="9"/>
      <c r="F800" s="9"/>
      <c r="G800" s="9"/>
      <c r="H800" s="9"/>
      <c r="I800" s="9"/>
      <c r="J800" s="9"/>
      <c r="K800" s="9"/>
      <c r="L800" s="9"/>
      <c r="M800" s="9"/>
      <c r="N800" s="9"/>
      <c r="O800" s="9"/>
      <c r="P800" s="9"/>
      <c r="Q800" s="9"/>
      <c r="R800" s="9"/>
      <c r="S800" s="9"/>
      <c r="T800" s="9"/>
      <c r="U800" s="9"/>
      <c r="V800" s="9"/>
      <c r="W800" s="9"/>
      <c r="X800" s="8">
        <v>339</v>
      </c>
      <c r="Y800" s="55"/>
      <c r="Z800" s="49">
        <v>0.41</v>
      </c>
      <c r="AA800" s="11">
        <v>2</v>
      </c>
      <c r="AB800" s="8"/>
      <c r="AC800" s="8"/>
      <c r="AD800" s="8"/>
      <c r="AE800" s="8"/>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c r="A802" s="8">
        <v>305020000</v>
      </c>
      <c r="B802" s="66" t="s">
        <v>752</v>
      </c>
      <c r="C802" s="10"/>
      <c r="D802" s="9">
        <v>9</v>
      </c>
      <c r="E802" s="9">
        <v>7</v>
      </c>
      <c r="F802" s="9"/>
      <c r="G802" s="9">
        <v>2</v>
      </c>
      <c r="H802" s="9"/>
      <c r="I802" s="9">
        <v>8</v>
      </c>
      <c r="J802" s="9">
        <v>1</v>
      </c>
      <c r="K802" s="9"/>
      <c r="L802" s="9">
        <v>7</v>
      </c>
      <c r="M802" s="9"/>
      <c r="N802" s="9">
        <v>8</v>
      </c>
      <c r="O802" s="9">
        <v>8</v>
      </c>
      <c r="P802" s="9"/>
      <c r="Q802" s="9"/>
      <c r="R802" s="9"/>
      <c r="S802" s="9">
        <v>9</v>
      </c>
      <c r="T802" s="9"/>
      <c r="U802" s="9"/>
      <c r="V802" s="9">
        <v>9</v>
      </c>
      <c r="W802" s="9"/>
      <c r="X802" s="8">
        <v>315</v>
      </c>
      <c r="Y802" s="55"/>
      <c r="Z802" s="49">
        <v>0.41</v>
      </c>
      <c r="AA802" s="11">
        <v>2</v>
      </c>
      <c r="AB802" s="8">
        <v>25.5675</v>
      </c>
      <c r="AC802" s="8">
        <v>38.9025</v>
      </c>
      <c r="AD802" s="8">
        <v>17.22</v>
      </c>
      <c r="AE802" s="8">
        <v>47.25</v>
      </c>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3</v>
      </c>
      <c r="E807" s="9"/>
      <c r="F807" s="9"/>
      <c r="G807" s="9">
        <v>3</v>
      </c>
      <c r="H807" s="9"/>
      <c r="I807" s="9"/>
      <c r="J807" s="9"/>
      <c r="K807" s="9"/>
      <c r="L807" s="9"/>
      <c r="M807" s="9"/>
      <c r="N807" s="9">
        <v>1</v>
      </c>
      <c r="O807" s="9"/>
      <c r="P807" s="9"/>
      <c r="Q807" s="9">
        <v>1</v>
      </c>
      <c r="R807" s="9"/>
      <c r="S807" s="9">
        <v>2</v>
      </c>
      <c r="T807" s="9"/>
      <c r="U807" s="9"/>
      <c r="V807" s="9">
        <v>2</v>
      </c>
      <c r="W807" s="9"/>
      <c r="X807" s="8">
        <v>315</v>
      </c>
      <c r="Y807" s="55"/>
      <c r="Z807" s="49">
        <v>0.41</v>
      </c>
      <c r="AA807" s="11">
        <v>2</v>
      </c>
      <c r="AB807" s="8">
        <v>15.75</v>
      </c>
      <c r="AC807" s="8"/>
      <c r="AD807" s="8">
        <v>5.25</v>
      </c>
      <c r="AE807" s="8">
        <v>10.5</v>
      </c>
    </row>
    <row r="808" spans="1:31" ht="12.75">
      <c r="A808" s="8">
        <v>307010000</v>
      </c>
      <c r="B808" s="66" t="s">
        <v>758</v>
      </c>
      <c r="C808" s="10"/>
      <c r="D808" s="9">
        <v>1</v>
      </c>
      <c r="E808" s="9"/>
      <c r="F808" s="9"/>
      <c r="G808" s="9">
        <v>1</v>
      </c>
      <c r="H808" s="9"/>
      <c r="I808" s="9"/>
      <c r="J808" s="9"/>
      <c r="K808" s="9"/>
      <c r="L808" s="9"/>
      <c r="M808" s="9"/>
      <c r="N808" s="9">
        <v>1</v>
      </c>
      <c r="O808" s="9"/>
      <c r="P808" s="9"/>
      <c r="Q808" s="9">
        <v>1</v>
      </c>
      <c r="R808" s="9"/>
      <c r="S808" s="9"/>
      <c r="T808" s="9"/>
      <c r="U808" s="9"/>
      <c r="V808" s="9"/>
      <c r="W808" s="9"/>
      <c r="X808" s="8">
        <v>292</v>
      </c>
      <c r="Y808" s="55"/>
      <c r="Z808" s="49">
        <v>0.41</v>
      </c>
      <c r="AA808" s="11">
        <v>2</v>
      </c>
      <c r="AB808" s="8">
        <v>4.86666666666667</v>
      </c>
      <c r="AC808" s="8"/>
      <c r="AD808" s="8">
        <v>4.86666666666667</v>
      </c>
      <c r="AE808" s="8"/>
    </row>
    <row r="809" spans="1:31" ht="12.75">
      <c r="A809" s="8">
        <v>307020000</v>
      </c>
      <c r="B809" s="66" t="s">
        <v>759</v>
      </c>
      <c r="C809" s="10"/>
      <c r="D809" s="9">
        <v>5</v>
      </c>
      <c r="E809" s="9"/>
      <c r="F809" s="9"/>
      <c r="G809" s="9">
        <v>5</v>
      </c>
      <c r="H809" s="9"/>
      <c r="I809" s="9"/>
      <c r="J809" s="9"/>
      <c r="K809" s="9"/>
      <c r="L809" s="9"/>
      <c r="M809" s="9"/>
      <c r="N809" s="9">
        <v>3</v>
      </c>
      <c r="O809" s="9"/>
      <c r="P809" s="9"/>
      <c r="Q809" s="9">
        <v>3</v>
      </c>
      <c r="R809" s="9"/>
      <c r="S809" s="9">
        <v>2</v>
      </c>
      <c r="T809" s="9"/>
      <c r="U809" s="9"/>
      <c r="V809" s="9">
        <v>2</v>
      </c>
      <c r="W809" s="9"/>
      <c r="X809" s="8">
        <v>292</v>
      </c>
      <c r="Y809" s="55"/>
      <c r="Z809" s="49">
        <v>0.41</v>
      </c>
      <c r="AA809" s="11">
        <v>2</v>
      </c>
      <c r="AB809" s="8">
        <v>24.3333333333333</v>
      </c>
      <c r="AC809" s="8"/>
      <c r="AD809" s="8">
        <v>14.6</v>
      </c>
      <c r="AE809" s="8">
        <v>9.73333333333333</v>
      </c>
    </row>
    <row r="810" spans="1:31" ht="12.75">
      <c r="A810" s="8">
        <v>308000000</v>
      </c>
      <c r="B810" s="66" t="s">
        <v>760</v>
      </c>
      <c r="C810" s="10"/>
      <c r="D810" s="9">
        <v>2</v>
      </c>
      <c r="E810" s="9"/>
      <c r="F810" s="9"/>
      <c r="G810" s="9">
        <v>2</v>
      </c>
      <c r="H810" s="9"/>
      <c r="I810" s="9"/>
      <c r="J810" s="9"/>
      <c r="K810" s="9"/>
      <c r="L810" s="9"/>
      <c r="M810" s="9"/>
      <c r="N810" s="9">
        <v>1</v>
      </c>
      <c r="O810" s="9"/>
      <c r="P810" s="9"/>
      <c r="Q810" s="9">
        <v>1</v>
      </c>
      <c r="R810" s="9"/>
      <c r="S810" s="9">
        <v>1</v>
      </c>
      <c r="T810" s="9"/>
      <c r="U810" s="9"/>
      <c r="V810" s="9">
        <v>1</v>
      </c>
      <c r="W810" s="9"/>
      <c r="X810" s="8">
        <v>283</v>
      </c>
      <c r="Y810" s="55"/>
      <c r="Z810" s="49">
        <v>0.41</v>
      </c>
      <c r="AA810" s="11">
        <v>2</v>
      </c>
      <c r="AB810" s="8">
        <v>9.43333333333333</v>
      </c>
      <c r="AC810" s="8"/>
      <c r="AD810" s="8">
        <v>4.71666666666667</v>
      </c>
      <c r="AE810" s="8">
        <v>4.71666666666667</v>
      </c>
    </row>
    <row r="811" spans="1:31" ht="12.75">
      <c r="A811" s="8">
        <v>308010000</v>
      </c>
      <c r="B811" s="66" t="s">
        <v>761</v>
      </c>
      <c r="C811" s="10"/>
      <c r="D811" s="9"/>
      <c r="E811" s="9"/>
      <c r="F811" s="9"/>
      <c r="G811" s="9"/>
      <c r="H811" s="9"/>
      <c r="I811" s="9">
        <v>1</v>
      </c>
      <c r="J811" s="9"/>
      <c r="K811" s="9"/>
      <c r="L811" s="9">
        <v>1</v>
      </c>
      <c r="M811" s="9"/>
      <c r="N811" s="9"/>
      <c r="O811" s="9"/>
      <c r="P811" s="9"/>
      <c r="Q811" s="9"/>
      <c r="R811" s="9"/>
      <c r="S811" s="9">
        <v>1</v>
      </c>
      <c r="T811" s="9"/>
      <c r="U811" s="9"/>
      <c r="V811" s="9">
        <v>1</v>
      </c>
      <c r="W811" s="9"/>
      <c r="X811" s="8">
        <v>315</v>
      </c>
      <c r="Y811" s="55"/>
      <c r="Z811" s="49">
        <v>0.41</v>
      </c>
      <c r="AA811" s="11">
        <v>2</v>
      </c>
      <c r="AB811" s="8"/>
      <c r="AC811" s="8">
        <v>5.25</v>
      </c>
      <c r="AD811" s="8"/>
      <c r="AE811" s="8">
        <v>5.25</v>
      </c>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1</v>
      </c>
      <c r="E813" s="9">
        <v>1</v>
      </c>
      <c r="F813" s="9"/>
      <c r="G813" s="9"/>
      <c r="H813" s="9"/>
      <c r="I813" s="9">
        <v>4</v>
      </c>
      <c r="J813" s="9">
        <v>3</v>
      </c>
      <c r="K813" s="9"/>
      <c r="L813" s="9">
        <v>1</v>
      </c>
      <c r="M813" s="9"/>
      <c r="N813" s="9">
        <v>2</v>
      </c>
      <c r="O813" s="9">
        <v>2</v>
      </c>
      <c r="P813" s="9"/>
      <c r="Q813" s="9"/>
      <c r="R813" s="9"/>
      <c r="S813" s="9">
        <v>3</v>
      </c>
      <c r="T813" s="9">
        <v>2</v>
      </c>
      <c r="U813" s="9"/>
      <c r="V813" s="9">
        <v>1</v>
      </c>
      <c r="W813" s="9"/>
      <c r="X813" s="8">
        <v>233</v>
      </c>
      <c r="Y813" s="55"/>
      <c r="Z813" s="49">
        <v>0.41</v>
      </c>
      <c r="AA813" s="11">
        <v>2</v>
      </c>
      <c r="AB813" s="8">
        <v>1.59216666666667</v>
      </c>
      <c r="AC813" s="8">
        <v>8.65983333333333</v>
      </c>
      <c r="AD813" s="8">
        <v>3.18433333333333</v>
      </c>
      <c r="AE813" s="8">
        <v>7.06766666666667</v>
      </c>
    </row>
    <row r="814" spans="1:31" ht="12.75">
      <c r="A814" s="8">
        <v>309000000</v>
      </c>
      <c r="B814" s="66" t="s">
        <v>764</v>
      </c>
      <c r="C814" s="10"/>
      <c r="D814" s="9"/>
      <c r="E814" s="9"/>
      <c r="F814" s="9"/>
      <c r="G814" s="9"/>
      <c r="H814" s="9"/>
      <c r="I814" s="9">
        <v>1</v>
      </c>
      <c r="J814" s="9"/>
      <c r="K814" s="9"/>
      <c r="L814" s="9">
        <v>1</v>
      </c>
      <c r="M814" s="9"/>
      <c r="N814" s="9"/>
      <c r="O814" s="9"/>
      <c r="P814" s="9"/>
      <c r="Q814" s="9"/>
      <c r="R814" s="9"/>
      <c r="S814" s="9">
        <v>1</v>
      </c>
      <c r="T814" s="9"/>
      <c r="U814" s="9"/>
      <c r="V814" s="9">
        <v>1</v>
      </c>
      <c r="W814" s="9"/>
      <c r="X814" s="8">
        <v>253</v>
      </c>
      <c r="Y814" s="55"/>
      <c r="Z814" s="49">
        <v>0.41</v>
      </c>
      <c r="AA814" s="11">
        <v>2</v>
      </c>
      <c r="AB814" s="8"/>
      <c r="AC814" s="8">
        <v>4.21666666666667</v>
      </c>
      <c r="AD814" s="8"/>
      <c r="AE814" s="8">
        <v>4.21666666666667</v>
      </c>
    </row>
    <row r="815" spans="1:31" ht="12.75">
      <c r="A815" s="8">
        <v>310000000</v>
      </c>
      <c r="B815" s="66" t="s">
        <v>765</v>
      </c>
      <c r="C815" s="10"/>
      <c r="D815" s="9">
        <v>4</v>
      </c>
      <c r="E815" s="9">
        <v>1</v>
      </c>
      <c r="F815" s="9"/>
      <c r="G815" s="9">
        <v>3</v>
      </c>
      <c r="H815" s="9"/>
      <c r="I815" s="9">
        <v>2</v>
      </c>
      <c r="J815" s="9"/>
      <c r="K815" s="9"/>
      <c r="L815" s="9">
        <v>2</v>
      </c>
      <c r="M815" s="9"/>
      <c r="N815" s="9">
        <v>3</v>
      </c>
      <c r="O815" s="9">
        <v>1</v>
      </c>
      <c r="P815" s="9"/>
      <c r="Q815" s="9">
        <v>2</v>
      </c>
      <c r="R815" s="9"/>
      <c r="S815" s="9">
        <v>3</v>
      </c>
      <c r="T815" s="9"/>
      <c r="U815" s="9"/>
      <c r="V815" s="9">
        <v>3</v>
      </c>
      <c r="W815" s="9"/>
      <c r="X815" s="8">
        <v>240</v>
      </c>
      <c r="Y815" s="55"/>
      <c r="Z815" s="49">
        <v>0.41</v>
      </c>
      <c r="AA815" s="11">
        <v>2</v>
      </c>
      <c r="AB815" s="8">
        <v>13.64</v>
      </c>
      <c r="AC815" s="8">
        <v>8</v>
      </c>
      <c r="AD815" s="8">
        <v>9.64</v>
      </c>
      <c r="AE815" s="8">
        <v>12</v>
      </c>
    </row>
    <row r="816" spans="1:31" ht="12.75">
      <c r="A816" s="8">
        <v>310010000</v>
      </c>
      <c r="B816" s="66" t="s">
        <v>766</v>
      </c>
      <c r="C816" s="10"/>
      <c r="D816" s="9">
        <v>12</v>
      </c>
      <c r="E816" s="9">
        <v>6</v>
      </c>
      <c r="F816" s="9"/>
      <c r="G816" s="9">
        <v>6</v>
      </c>
      <c r="H816" s="9"/>
      <c r="I816" s="9">
        <v>16</v>
      </c>
      <c r="J816" s="9">
        <v>9</v>
      </c>
      <c r="K816" s="9"/>
      <c r="L816" s="9">
        <v>7</v>
      </c>
      <c r="M816" s="9"/>
      <c r="N816" s="9">
        <v>11</v>
      </c>
      <c r="O816" s="9">
        <v>8</v>
      </c>
      <c r="P816" s="9"/>
      <c r="Q816" s="9">
        <v>3</v>
      </c>
      <c r="R816" s="9"/>
      <c r="S816" s="9">
        <v>17</v>
      </c>
      <c r="T816" s="9">
        <v>7</v>
      </c>
      <c r="U816" s="9"/>
      <c r="V816" s="9">
        <v>10</v>
      </c>
      <c r="W816" s="9"/>
      <c r="X816" s="8">
        <v>135</v>
      </c>
      <c r="Y816" s="55"/>
      <c r="Z816" s="49">
        <v>0.41</v>
      </c>
      <c r="AA816" s="11">
        <v>2</v>
      </c>
      <c r="AB816" s="8">
        <v>19.035</v>
      </c>
      <c r="AC816" s="8">
        <v>24.0525</v>
      </c>
      <c r="AD816" s="8">
        <v>14.13</v>
      </c>
      <c r="AE816" s="8">
        <v>28.9575</v>
      </c>
    </row>
    <row r="817" spans="1:31" ht="12.75">
      <c r="A817" s="8">
        <v>310020000</v>
      </c>
      <c r="B817" s="66" t="s">
        <v>767</v>
      </c>
      <c r="C817" s="10"/>
      <c r="D817" s="9">
        <v>7</v>
      </c>
      <c r="E817" s="9">
        <v>7</v>
      </c>
      <c r="F817" s="9"/>
      <c r="G817" s="9"/>
      <c r="H817" s="9"/>
      <c r="I817" s="9">
        <v>3</v>
      </c>
      <c r="J817" s="9">
        <v>2</v>
      </c>
      <c r="K817" s="9"/>
      <c r="L817" s="9">
        <v>1</v>
      </c>
      <c r="M817" s="9"/>
      <c r="N817" s="9">
        <v>6</v>
      </c>
      <c r="O817" s="9">
        <v>6</v>
      </c>
      <c r="P817" s="9"/>
      <c r="Q817" s="9"/>
      <c r="R817" s="9"/>
      <c r="S817" s="9">
        <v>4</v>
      </c>
      <c r="T817" s="9">
        <v>3</v>
      </c>
      <c r="U817" s="9"/>
      <c r="V817" s="9">
        <v>1</v>
      </c>
      <c r="W817" s="9"/>
      <c r="X817" s="8">
        <v>153</v>
      </c>
      <c r="Y817" s="55"/>
      <c r="Z817" s="49">
        <v>0.41</v>
      </c>
      <c r="AA817" s="11">
        <v>2</v>
      </c>
      <c r="AB817" s="8">
        <v>7.3185</v>
      </c>
      <c r="AC817" s="8">
        <v>4.641</v>
      </c>
      <c r="AD817" s="8">
        <v>6.273</v>
      </c>
      <c r="AE817" s="8">
        <v>5.6865</v>
      </c>
    </row>
    <row r="818" spans="1:31" ht="12.75">
      <c r="A818" s="8">
        <v>310030000</v>
      </c>
      <c r="B818" s="66" t="s">
        <v>768</v>
      </c>
      <c r="C818" s="10"/>
      <c r="D818" s="9">
        <v>1</v>
      </c>
      <c r="E818" s="9"/>
      <c r="F818" s="9"/>
      <c r="G818" s="9">
        <v>1</v>
      </c>
      <c r="H818" s="9"/>
      <c r="I818" s="9"/>
      <c r="J818" s="9"/>
      <c r="K818" s="9"/>
      <c r="L818" s="9"/>
      <c r="M818" s="9"/>
      <c r="N818" s="9">
        <v>1</v>
      </c>
      <c r="O818" s="9"/>
      <c r="P818" s="9"/>
      <c r="Q818" s="9">
        <v>1</v>
      </c>
      <c r="R818" s="9"/>
      <c r="S818" s="9"/>
      <c r="T818" s="9"/>
      <c r="U818" s="9"/>
      <c r="V818" s="9"/>
      <c r="W818" s="9"/>
      <c r="X818" s="8">
        <v>296</v>
      </c>
      <c r="Y818" s="55"/>
      <c r="Z818" s="49">
        <v>0.41</v>
      </c>
      <c r="AA818" s="11">
        <v>2</v>
      </c>
      <c r="AB818" s="8">
        <v>4.93333333333333</v>
      </c>
      <c r="AC818" s="8"/>
      <c r="AD818" s="8">
        <v>4.93333333333333</v>
      </c>
      <c r="AE818" s="8"/>
    </row>
    <row r="819" spans="1:31" ht="12.75">
      <c r="A819" s="8">
        <v>310040000</v>
      </c>
      <c r="B819" s="66" t="s">
        <v>769</v>
      </c>
      <c r="C819" s="10"/>
      <c r="D819" s="9"/>
      <c r="E819" s="9"/>
      <c r="F819" s="9"/>
      <c r="G819" s="9"/>
      <c r="H819" s="9"/>
      <c r="I819" s="9">
        <v>4</v>
      </c>
      <c r="J819" s="9"/>
      <c r="K819" s="9"/>
      <c r="L819" s="9">
        <v>4</v>
      </c>
      <c r="M819" s="9"/>
      <c r="N819" s="9"/>
      <c r="O819" s="9"/>
      <c r="P819" s="9"/>
      <c r="Q819" s="9"/>
      <c r="R819" s="9"/>
      <c r="S819" s="9">
        <v>4</v>
      </c>
      <c r="T819" s="9"/>
      <c r="U819" s="9"/>
      <c r="V819" s="9">
        <v>4</v>
      </c>
      <c r="W819" s="9"/>
      <c r="X819" s="8">
        <v>280</v>
      </c>
      <c r="Y819" s="55"/>
      <c r="Z819" s="49">
        <v>0.41</v>
      </c>
      <c r="AA819" s="11">
        <v>2</v>
      </c>
      <c r="AB819" s="8"/>
      <c r="AC819" s="8">
        <v>18.6666666666667</v>
      </c>
      <c r="AD819" s="8"/>
      <c r="AE819" s="8">
        <v>18.6666666666667</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hidden="1">
      <c r="A823" s="8">
        <v>311000000</v>
      </c>
      <c r="B823" s="66" t="s">
        <v>773</v>
      </c>
      <c r="C823" s="10"/>
      <c r="D823" s="9"/>
      <c r="E823" s="9"/>
      <c r="F823" s="9"/>
      <c r="G823" s="9"/>
      <c r="H823" s="9"/>
      <c r="I823" s="9"/>
      <c r="J823" s="9"/>
      <c r="K823" s="9"/>
      <c r="L823" s="9"/>
      <c r="M823" s="9"/>
      <c r="N823" s="9"/>
      <c r="O823" s="9"/>
      <c r="P823" s="9"/>
      <c r="Q823" s="9"/>
      <c r="R823" s="9"/>
      <c r="S823" s="9"/>
      <c r="T823" s="9"/>
      <c r="U823" s="9"/>
      <c r="V823" s="9"/>
      <c r="W823" s="9"/>
      <c r="X823" s="8">
        <v>362</v>
      </c>
      <c r="Y823" s="55"/>
      <c r="Z823" s="49">
        <v>0.41</v>
      </c>
      <c r="AA823" s="11">
        <v>2</v>
      </c>
      <c r="AB823" s="8"/>
      <c r="AC823" s="8"/>
      <c r="AD823" s="8"/>
      <c r="AE823" s="8"/>
    </row>
    <row r="824" spans="1:31" ht="12.75" hidden="1">
      <c r="A824" s="8">
        <v>311010000</v>
      </c>
      <c r="B824" s="66" t="s">
        <v>774</v>
      </c>
      <c r="C824" s="10"/>
      <c r="D824" s="9"/>
      <c r="E824" s="9"/>
      <c r="F824" s="9"/>
      <c r="G824" s="9"/>
      <c r="H824" s="9"/>
      <c r="I824" s="9"/>
      <c r="J824" s="9"/>
      <c r="K824" s="9"/>
      <c r="L824" s="9"/>
      <c r="M824" s="9"/>
      <c r="N824" s="9"/>
      <c r="O824" s="9"/>
      <c r="P824" s="9"/>
      <c r="Q824" s="9"/>
      <c r="R824" s="9"/>
      <c r="S824" s="9"/>
      <c r="T824" s="9"/>
      <c r="U824" s="9"/>
      <c r="V824" s="9"/>
      <c r="W824" s="9"/>
      <c r="X824" s="8">
        <v>359</v>
      </c>
      <c r="Y824" s="55"/>
      <c r="Z824" s="49">
        <v>0.41</v>
      </c>
      <c r="AA824" s="11">
        <v>2</v>
      </c>
      <c r="AB824" s="8"/>
      <c r="AC824" s="8"/>
      <c r="AD824" s="8"/>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c r="A827" s="8">
        <v>311020000</v>
      </c>
      <c r="B827" s="66" t="s">
        <v>777</v>
      </c>
      <c r="C827" s="10"/>
      <c r="D827" s="9">
        <v>1</v>
      </c>
      <c r="E827" s="9"/>
      <c r="F827" s="9"/>
      <c r="G827" s="9">
        <v>1</v>
      </c>
      <c r="H827" s="9"/>
      <c r="I827" s="9"/>
      <c r="J827" s="9"/>
      <c r="K827" s="9"/>
      <c r="L827" s="9"/>
      <c r="M827" s="9"/>
      <c r="N827" s="9"/>
      <c r="O827" s="9"/>
      <c r="P827" s="9"/>
      <c r="Q827" s="9"/>
      <c r="R827" s="9"/>
      <c r="S827" s="9">
        <v>1</v>
      </c>
      <c r="T827" s="9"/>
      <c r="U827" s="9"/>
      <c r="V827" s="9">
        <v>1</v>
      </c>
      <c r="W827" s="9"/>
      <c r="X827" s="8">
        <v>239</v>
      </c>
      <c r="Y827" s="55"/>
      <c r="Z827" s="49">
        <v>0.41</v>
      </c>
      <c r="AA827" s="11">
        <v>2</v>
      </c>
      <c r="AB827" s="8">
        <v>3.98333333333333</v>
      </c>
      <c r="AC827" s="8"/>
      <c r="AD827" s="8"/>
      <c r="AE827" s="8">
        <v>3.98333333333333</v>
      </c>
    </row>
    <row r="828" spans="1:31" ht="25.5">
      <c r="A828" s="8">
        <v>311030000</v>
      </c>
      <c r="B828" s="66" t="s">
        <v>778</v>
      </c>
      <c r="C828" s="10"/>
      <c r="D828" s="9">
        <v>2</v>
      </c>
      <c r="E828" s="9"/>
      <c r="F828" s="9"/>
      <c r="G828" s="9">
        <v>2</v>
      </c>
      <c r="H828" s="9"/>
      <c r="I828" s="9"/>
      <c r="J828" s="9"/>
      <c r="K828" s="9"/>
      <c r="L828" s="9"/>
      <c r="M828" s="9"/>
      <c r="N828" s="9">
        <v>2</v>
      </c>
      <c r="O828" s="9"/>
      <c r="P828" s="9"/>
      <c r="Q828" s="9">
        <v>2</v>
      </c>
      <c r="R828" s="9"/>
      <c r="S828" s="9"/>
      <c r="T828" s="9"/>
      <c r="U828" s="9"/>
      <c r="V828" s="9"/>
      <c r="W828" s="9"/>
      <c r="X828" s="8">
        <v>345</v>
      </c>
      <c r="Y828" s="55"/>
      <c r="Z828" s="49">
        <v>0.41</v>
      </c>
      <c r="AA828" s="11">
        <v>2</v>
      </c>
      <c r="AB828" s="8">
        <v>11.5</v>
      </c>
      <c r="AC828" s="8"/>
      <c r="AD828" s="8">
        <v>11.5</v>
      </c>
      <c r="AE828" s="8"/>
    </row>
    <row r="829" spans="1:31" ht="12.75">
      <c r="A829" s="8">
        <v>312000000</v>
      </c>
      <c r="B829" s="66" t="s">
        <v>779</v>
      </c>
      <c r="C829" s="10"/>
      <c r="D829" s="9">
        <v>3</v>
      </c>
      <c r="E829" s="9"/>
      <c r="F829" s="9"/>
      <c r="G829" s="9">
        <v>3</v>
      </c>
      <c r="H829" s="9"/>
      <c r="I829" s="9"/>
      <c r="J829" s="9"/>
      <c r="K829" s="9"/>
      <c r="L829" s="9"/>
      <c r="M829" s="9"/>
      <c r="N829" s="9"/>
      <c r="O829" s="9"/>
      <c r="P829" s="9"/>
      <c r="Q829" s="9"/>
      <c r="R829" s="9"/>
      <c r="S829" s="9">
        <v>3</v>
      </c>
      <c r="T829" s="9"/>
      <c r="U829" s="9"/>
      <c r="V829" s="9">
        <v>3</v>
      </c>
      <c r="W829" s="9"/>
      <c r="X829" s="8">
        <v>315</v>
      </c>
      <c r="Y829" s="55"/>
      <c r="Z829" s="49">
        <v>0.41</v>
      </c>
      <c r="AA829" s="11">
        <v>2</v>
      </c>
      <c r="AB829" s="8">
        <v>15.75</v>
      </c>
      <c r="AC829" s="8"/>
      <c r="AD829" s="8"/>
      <c r="AE829" s="8">
        <v>15.75</v>
      </c>
    </row>
    <row r="830" spans="1:31" ht="12.75" hidden="1">
      <c r="A830" s="8">
        <v>313000000</v>
      </c>
      <c r="B830" s="66" t="s">
        <v>780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0.41</v>
      </c>
      <c r="AA830" s="11">
        <v>2</v>
      </c>
      <c r="AB830" s="8"/>
      <c r="AC830" s="8"/>
      <c r="AD830" s="8"/>
      <c r="AE830" s="8"/>
    </row>
    <row r="831" spans="1:31" ht="12.75">
      <c r="A831" s="8">
        <v>314000000</v>
      </c>
      <c r="B831" s="66" t="s">
        <v>781</v>
      </c>
      <c r="C831" s="10"/>
      <c r="D831" s="9">
        <v>2</v>
      </c>
      <c r="E831" s="9"/>
      <c r="F831" s="9"/>
      <c r="G831" s="9">
        <v>2</v>
      </c>
      <c r="H831" s="9"/>
      <c r="I831" s="9">
        <v>5</v>
      </c>
      <c r="J831" s="9"/>
      <c r="K831" s="9"/>
      <c r="L831" s="9">
        <v>5</v>
      </c>
      <c r="M831" s="9"/>
      <c r="N831" s="9">
        <v>2</v>
      </c>
      <c r="O831" s="9"/>
      <c r="P831" s="9"/>
      <c r="Q831" s="9">
        <v>2</v>
      </c>
      <c r="R831" s="9"/>
      <c r="S831" s="9">
        <v>5</v>
      </c>
      <c r="T831" s="9"/>
      <c r="U831" s="9"/>
      <c r="V831" s="9">
        <v>5</v>
      </c>
      <c r="W831" s="9"/>
      <c r="X831" s="8">
        <v>322</v>
      </c>
      <c r="Y831" s="55"/>
      <c r="Z831" s="49">
        <v>0.41</v>
      </c>
      <c r="AA831" s="11">
        <v>2</v>
      </c>
      <c r="AB831" s="8">
        <v>10.7333333333333</v>
      </c>
      <c r="AC831" s="8">
        <v>26.8333333333333</v>
      </c>
      <c r="AD831" s="8">
        <v>10.7333333333333</v>
      </c>
      <c r="AE831" s="8">
        <v>26.8333333333333</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1" t="s">
        <v>1338</v>
      </c>
      <c r="B833" s="112"/>
      <c r="C833" s="68"/>
      <c r="D833" s="69">
        <f>SUM(E833:H833)</f>
        <v>2</v>
      </c>
      <c r="E833" s="69">
        <f>SUM(E834:E865)</f>
        <v>0</v>
      </c>
      <c r="F833" s="69">
        <f>SUM(F834:F865)</f>
        <v>0</v>
      </c>
      <c r="G833" s="69">
        <f>SUM(G834:G865)</f>
        <v>2</v>
      </c>
      <c r="H833" s="69">
        <f>SUM(H834:H865)</f>
        <v>0</v>
      </c>
      <c r="I833" s="69">
        <f>SUM(J833:M833)</f>
        <v>0</v>
      </c>
      <c r="J833" s="69">
        <f>SUM(J834:J865)</f>
        <v>0</v>
      </c>
      <c r="K833" s="69">
        <f>SUM(K834:K865)</f>
        <v>0</v>
      </c>
      <c r="L833" s="69">
        <f>SUM(L834:L865)</f>
        <v>0</v>
      </c>
      <c r="M833" s="69">
        <f>SUM(M834:M865)</f>
        <v>0</v>
      </c>
      <c r="N833" s="69">
        <f>SUM(O833:R833)</f>
        <v>2</v>
      </c>
      <c r="O833" s="69">
        <f>SUM(O834:O865)</f>
        <v>0</v>
      </c>
      <c r="P833" s="69">
        <f>SUM(P834:P865)</f>
        <v>0</v>
      </c>
      <c r="Q833" s="69">
        <f>SUM(Q834:Q865)</f>
        <v>2</v>
      </c>
      <c r="R833" s="69">
        <f>SUM(R834:R865)</f>
        <v>0</v>
      </c>
      <c r="S833" s="69">
        <f>SUM(T833:W833)</f>
        <v>0</v>
      </c>
      <c r="T833" s="69">
        <f>SUM(T834:T865)</f>
        <v>0</v>
      </c>
      <c r="U833" s="69">
        <f>SUM(U834:U865)</f>
        <v>0</v>
      </c>
      <c r="V833" s="69">
        <f>SUM(V834:V865)</f>
        <v>0</v>
      </c>
      <c r="W833" s="69">
        <f>SUM(W834:W865)</f>
        <v>0</v>
      </c>
      <c r="X833" s="70" t="s">
        <v>1964</v>
      </c>
      <c r="Y833" s="71"/>
      <c r="Z833" s="72" t="s">
        <v>1964</v>
      </c>
      <c r="AA833" s="73" t="s">
        <v>1964</v>
      </c>
      <c r="AB833" s="74">
        <f>SUM(AB834:AB865)</f>
        <v>7</v>
      </c>
      <c r="AC833" s="74">
        <f>SUM(AC834:AC865)</f>
        <v>0</v>
      </c>
      <c r="AD833" s="74">
        <f>SUM(AD834:AD865)</f>
        <v>7</v>
      </c>
      <c r="AE833" s="74">
        <f>SUM(AE834:AE865)</f>
        <v>0</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hidden="1">
      <c r="A837" s="8">
        <v>331010200</v>
      </c>
      <c r="B837" s="66" t="s">
        <v>785</v>
      </c>
      <c r="C837" s="10"/>
      <c r="D837" s="9"/>
      <c r="E837" s="9"/>
      <c r="F837" s="9"/>
      <c r="G837" s="9"/>
      <c r="H837" s="9"/>
      <c r="I837" s="9"/>
      <c r="J837" s="9"/>
      <c r="K837" s="9"/>
      <c r="L837" s="9"/>
      <c r="M837" s="9"/>
      <c r="N837" s="9"/>
      <c r="O837" s="9"/>
      <c r="P837" s="9"/>
      <c r="Q837" s="9"/>
      <c r="R837" s="9"/>
      <c r="S837" s="9"/>
      <c r="T837" s="9"/>
      <c r="U837" s="9"/>
      <c r="V837" s="9"/>
      <c r="W837" s="9"/>
      <c r="X837" s="8">
        <v>215</v>
      </c>
      <c r="Y837" s="55"/>
      <c r="Z837" s="49">
        <v>0.41</v>
      </c>
      <c r="AA837" s="11">
        <v>2</v>
      </c>
      <c r="AB837" s="8"/>
      <c r="AC837" s="8"/>
      <c r="AD837" s="8"/>
      <c r="AE837" s="8"/>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hidden="1">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hidden="1">
      <c r="A849" s="8">
        <v>331060201</v>
      </c>
      <c r="B849" s="66" t="s">
        <v>795</v>
      </c>
      <c r="C849" s="10"/>
      <c r="D849" s="9"/>
      <c r="E849" s="9"/>
      <c r="F849" s="9"/>
      <c r="G849" s="9"/>
      <c r="H849" s="9"/>
      <c r="I849" s="9"/>
      <c r="J849" s="9"/>
      <c r="K849" s="9"/>
      <c r="L849" s="9"/>
      <c r="M849" s="9"/>
      <c r="N849" s="9"/>
      <c r="O849" s="9"/>
      <c r="P849" s="9"/>
      <c r="Q849" s="9"/>
      <c r="R849" s="9"/>
      <c r="S849" s="9"/>
      <c r="T849" s="9"/>
      <c r="U849" s="9"/>
      <c r="V849" s="9"/>
      <c r="W849" s="9"/>
      <c r="X849" s="8">
        <v>144</v>
      </c>
      <c r="Y849" s="55"/>
      <c r="Z849" s="49">
        <v>0.41</v>
      </c>
      <c r="AA849" s="11">
        <v>2</v>
      </c>
      <c r="AB849" s="8"/>
      <c r="AC849" s="8"/>
      <c r="AD849" s="8"/>
      <c r="AE849" s="8"/>
    </row>
    <row r="850" spans="1:31" ht="12.75">
      <c r="A850" s="8">
        <v>331060300</v>
      </c>
      <c r="B850" s="66" t="s">
        <v>797</v>
      </c>
      <c r="C850" s="10"/>
      <c r="D850" s="9">
        <v>1</v>
      </c>
      <c r="E850" s="9"/>
      <c r="F850" s="9"/>
      <c r="G850" s="9">
        <v>1</v>
      </c>
      <c r="H850" s="9"/>
      <c r="I850" s="9"/>
      <c r="J850" s="9"/>
      <c r="K850" s="9"/>
      <c r="L850" s="9"/>
      <c r="M850" s="9"/>
      <c r="N850" s="9">
        <v>1</v>
      </c>
      <c r="O850" s="9"/>
      <c r="P850" s="9"/>
      <c r="Q850" s="9">
        <v>1</v>
      </c>
      <c r="R850" s="9"/>
      <c r="S850" s="9"/>
      <c r="T850" s="9"/>
      <c r="U850" s="9"/>
      <c r="V850" s="9"/>
      <c r="W850" s="9"/>
      <c r="X850" s="8">
        <v>189</v>
      </c>
      <c r="Y850" s="55"/>
      <c r="Z850" s="49">
        <v>0.41</v>
      </c>
      <c r="AA850" s="11">
        <v>2</v>
      </c>
      <c r="AB850" s="8">
        <v>3.15</v>
      </c>
      <c r="AC850" s="8"/>
      <c r="AD850" s="8">
        <v>3.15</v>
      </c>
      <c r="AE850" s="8"/>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hidden="1">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c r="A865" s="81">
        <v>351000000</v>
      </c>
      <c r="B865" s="82" t="s">
        <v>2004</v>
      </c>
      <c r="C865" s="10"/>
      <c r="D865" s="83">
        <v>1</v>
      </c>
      <c r="E865" s="83"/>
      <c r="F865" s="83"/>
      <c r="G865" s="83">
        <v>1</v>
      </c>
      <c r="H865" s="83"/>
      <c r="I865" s="83"/>
      <c r="J865" s="83"/>
      <c r="K865" s="83"/>
      <c r="L865" s="83"/>
      <c r="M865" s="83"/>
      <c r="N865" s="83">
        <v>1</v>
      </c>
      <c r="O865" s="83"/>
      <c r="P865" s="83"/>
      <c r="Q865" s="83">
        <v>1</v>
      </c>
      <c r="R865" s="83"/>
      <c r="S865" s="83"/>
      <c r="T865" s="83"/>
      <c r="U865" s="83"/>
      <c r="V865" s="83"/>
      <c r="W865" s="83"/>
      <c r="X865" s="81">
        <v>231</v>
      </c>
      <c r="Y865" s="55"/>
      <c r="Z865" s="84">
        <v>0.41</v>
      </c>
      <c r="AA865" s="85">
        <v>2</v>
      </c>
      <c r="AB865" s="81">
        <v>3.85</v>
      </c>
      <c r="AC865" s="81"/>
      <c r="AD865" s="81">
        <v>3.85</v>
      </c>
      <c r="AE865" s="81"/>
    </row>
    <row r="866" spans="1:31" ht="12.75" customHeight="1">
      <c r="A866" s="74">
        <v>600010000</v>
      </c>
      <c r="B866" s="75" t="s">
        <v>2203</v>
      </c>
      <c r="C866" s="80"/>
      <c r="D866" s="69"/>
      <c r="E866" s="69"/>
      <c r="F866" s="69"/>
      <c r="G866" s="69"/>
      <c r="H866" s="69"/>
      <c r="I866" s="69"/>
      <c r="J866" s="69"/>
      <c r="K866" s="69"/>
      <c r="L866" s="69"/>
      <c r="M866" s="69"/>
      <c r="N866" s="69"/>
      <c r="O866" s="69"/>
      <c r="P866" s="69"/>
      <c r="Q866" s="69"/>
      <c r="R866" s="69"/>
      <c r="S866" s="69"/>
      <c r="T866" s="69"/>
      <c r="U866" s="69"/>
      <c r="V866" s="69"/>
      <c r="W866" s="69"/>
      <c r="X866" s="74">
        <v>98</v>
      </c>
      <c r="Y866" s="76"/>
      <c r="Z866" s="77">
        <v>0.41</v>
      </c>
      <c r="AA866" s="78">
        <v>2</v>
      </c>
      <c r="AB866" s="74"/>
      <c r="AC866" s="74"/>
      <c r="AD866" s="74"/>
      <c r="AE866" s="74"/>
    </row>
    <row r="867" spans="1:31" ht="12.75">
      <c r="A867" s="74">
        <v>351000000</v>
      </c>
      <c r="B867" s="75" t="s">
        <v>811</v>
      </c>
      <c r="C867" s="68"/>
      <c r="D867" s="69"/>
      <c r="E867" s="69"/>
      <c r="F867" s="69"/>
      <c r="G867" s="69"/>
      <c r="H867" s="69"/>
      <c r="I867" s="69"/>
      <c r="J867" s="69"/>
      <c r="K867" s="69"/>
      <c r="L867" s="69"/>
      <c r="M867" s="69"/>
      <c r="N867" s="69"/>
      <c r="O867" s="69"/>
      <c r="P867" s="69"/>
      <c r="Q867" s="69"/>
      <c r="R867" s="69"/>
      <c r="S867" s="69"/>
      <c r="T867" s="69"/>
      <c r="U867" s="69"/>
      <c r="V867" s="69"/>
      <c r="W867" s="69"/>
      <c r="X867" s="74">
        <v>231</v>
      </c>
      <c r="Y867" s="76"/>
      <c r="Z867" s="77">
        <v>0.41</v>
      </c>
      <c r="AA867" s="78">
        <v>2</v>
      </c>
      <c r="AB867" s="74"/>
      <c r="AC867" s="74"/>
      <c r="AD867" s="74"/>
      <c r="AE867" s="74"/>
    </row>
    <row r="868" spans="1:31" ht="25.5">
      <c r="A868" s="74">
        <v>600060000</v>
      </c>
      <c r="B868" s="75" t="s">
        <v>812</v>
      </c>
      <c r="C868" s="68"/>
      <c r="D868" s="69"/>
      <c r="E868" s="69"/>
      <c r="F868" s="69"/>
      <c r="G868" s="69"/>
      <c r="H868" s="69"/>
      <c r="I868" s="69"/>
      <c r="J868" s="69"/>
      <c r="K868" s="69"/>
      <c r="L868" s="69"/>
      <c r="M868" s="69"/>
      <c r="N868" s="69"/>
      <c r="O868" s="69"/>
      <c r="P868" s="69"/>
      <c r="Q868" s="69"/>
      <c r="R868" s="69"/>
      <c r="S868" s="69"/>
      <c r="T868" s="69"/>
      <c r="U868" s="69"/>
      <c r="V868" s="69"/>
      <c r="W868" s="69"/>
      <c r="X868" s="74">
        <v>147</v>
      </c>
      <c r="Y868" s="76"/>
      <c r="Z868" s="77">
        <v>0.41</v>
      </c>
      <c r="AA868" s="78">
        <v>2</v>
      </c>
      <c r="AB868" s="74"/>
      <c r="AC868" s="74"/>
      <c r="AD868" s="74"/>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v>1</v>
      </c>
      <c r="E871" s="69"/>
      <c r="F871" s="69"/>
      <c r="G871" s="69">
        <v>1</v>
      </c>
      <c r="H871" s="69"/>
      <c r="I871" s="69">
        <v>1</v>
      </c>
      <c r="J871" s="69"/>
      <c r="K871" s="69"/>
      <c r="L871" s="69">
        <v>1</v>
      </c>
      <c r="M871" s="69"/>
      <c r="N871" s="69">
        <v>2</v>
      </c>
      <c r="O871" s="69"/>
      <c r="P871" s="69"/>
      <c r="Q871" s="69">
        <v>2</v>
      </c>
      <c r="R871" s="69"/>
      <c r="S871" s="69"/>
      <c r="T871" s="69"/>
      <c r="U871" s="69"/>
      <c r="V871" s="69"/>
      <c r="W871" s="69"/>
      <c r="X871" s="74">
        <v>231</v>
      </c>
      <c r="Y871" s="76"/>
      <c r="Z871" s="77">
        <v>0.41</v>
      </c>
      <c r="AA871" s="78">
        <v>2</v>
      </c>
      <c r="AB871" s="74">
        <v>3.85</v>
      </c>
      <c r="AC871" s="74">
        <v>3.85</v>
      </c>
      <c r="AD871" s="74">
        <v>7.7</v>
      </c>
      <c r="AE871" s="74"/>
    </row>
    <row r="872" spans="1:31" ht="25.5">
      <c r="A872" s="74">
        <v>600110000</v>
      </c>
      <c r="B872" s="75" t="s">
        <v>814</v>
      </c>
      <c r="C872" s="68"/>
      <c r="D872" s="69">
        <v>3</v>
      </c>
      <c r="E872" s="69"/>
      <c r="F872" s="69"/>
      <c r="G872" s="69">
        <v>3</v>
      </c>
      <c r="H872" s="69"/>
      <c r="I872" s="69"/>
      <c r="J872" s="69"/>
      <c r="K872" s="69"/>
      <c r="L872" s="69"/>
      <c r="M872" s="69"/>
      <c r="N872" s="69">
        <v>1</v>
      </c>
      <c r="O872" s="69"/>
      <c r="P872" s="69"/>
      <c r="Q872" s="69">
        <v>1</v>
      </c>
      <c r="R872" s="69"/>
      <c r="S872" s="69">
        <v>2</v>
      </c>
      <c r="T872" s="69"/>
      <c r="U872" s="69"/>
      <c r="V872" s="69">
        <v>2</v>
      </c>
      <c r="W872" s="69"/>
      <c r="X872" s="74">
        <v>156</v>
      </c>
      <c r="Y872" s="76"/>
      <c r="Z872" s="77">
        <v>0.41</v>
      </c>
      <c r="AA872" s="78">
        <v>2</v>
      </c>
      <c r="AB872" s="74">
        <v>7.8</v>
      </c>
      <c r="AC872" s="74"/>
      <c r="AD872" s="74">
        <v>2.6</v>
      </c>
      <c r="AE872" s="74">
        <v>5.2</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v>1</v>
      </c>
      <c r="E874" s="69"/>
      <c r="F874" s="69"/>
      <c r="G874" s="69">
        <v>1</v>
      </c>
      <c r="H874" s="69"/>
      <c r="I874" s="69"/>
      <c r="J874" s="69"/>
      <c r="K874" s="69"/>
      <c r="L874" s="69"/>
      <c r="M874" s="69"/>
      <c r="N874" s="69">
        <v>1</v>
      </c>
      <c r="O874" s="69"/>
      <c r="P874" s="69"/>
      <c r="Q874" s="69">
        <v>1</v>
      </c>
      <c r="R874" s="69"/>
      <c r="S874" s="69"/>
      <c r="T874" s="69"/>
      <c r="U874" s="69"/>
      <c r="V874" s="69"/>
      <c r="W874" s="69"/>
      <c r="X874" s="74">
        <v>91</v>
      </c>
      <c r="Y874" s="76"/>
      <c r="Z874" s="77">
        <v>0.41</v>
      </c>
      <c r="AA874" s="78">
        <v>2</v>
      </c>
      <c r="AB874" s="74">
        <v>1.51666666666667</v>
      </c>
      <c r="AC874" s="74"/>
      <c r="AD874" s="74">
        <v>1.51666666666667</v>
      </c>
      <c r="AE874" s="74"/>
    </row>
    <row r="875" spans="1:31" ht="15" customHeight="1">
      <c r="A875" s="107" t="s">
        <v>6</v>
      </c>
      <c r="B875" s="108"/>
      <c r="C875" s="12"/>
      <c r="D875" s="13">
        <f>SUM(E875:H875)</f>
        <v>123</v>
      </c>
      <c r="E875" s="13">
        <f>E728+E738+E833+E866+E867+E868+E869+E870+E871+E872+E873+E874</f>
        <v>47</v>
      </c>
      <c r="F875" s="13">
        <f>F728+F738+F833+F866+F867+F868+F869+F870+F871+F872+F873+F874</f>
        <v>0</v>
      </c>
      <c r="G875" s="13">
        <f>G728+G738+G833+G866+G867+G868+G869+G870+G871+G872+G873+G874</f>
        <v>76</v>
      </c>
      <c r="H875" s="13">
        <f>H728+H738+H833+H866+H867+H868+H869+H870+H871+H872+H873+H874</f>
        <v>0</v>
      </c>
      <c r="I875" s="13">
        <f>SUM(J875:M875)</f>
        <v>103</v>
      </c>
      <c r="J875" s="13">
        <f>J728+J738+J833+J866+J867+J868+J869+J870+J871+J872+J873+J874</f>
        <v>21</v>
      </c>
      <c r="K875" s="13">
        <f>K728+K738+K833+K866+K867+K868+K869+K870+K871+K872+K873+K874</f>
        <v>0</v>
      </c>
      <c r="L875" s="13">
        <f>L728+L738+L833+L866+L867+L868+L869+L870+L871+L872+L873+L874</f>
        <v>82</v>
      </c>
      <c r="M875" s="13">
        <f>M728+M738+M833+M866+M867+M868+M869+M870+M871+M872+M873+M874</f>
        <v>0</v>
      </c>
      <c r="N875" s="13">
        <f>SUM(O875:R875)</f>
        <v>124</v>
      </c>
      <c r="O875" s="13">
        <f>O728+O738+O833+O866+O867+O868+O869+O870+O871+O872+O873+O874</f>
        <v>56</v>
      </c>
      <c r="P875" s="13">
        <f>P728+P738+P833+P866+P867+P868+P869+P870+P871+P872+P873+P874</f>
        <v>0</v>
      </c>
      <c r="Q875" s="13">
        <f>Q728+Q738+Q833+Q866+Q867+Q868+Q869+Q870+Q871+Q872+Q873+Q874</f>
        <v>68</v>
      </c>
      <c r="R875" s="13">
        <f>R728+R738+R833+R866+R867+R868+R869+R870+R871+R872+R873+R874</f>
        <v>0</v>
      </c>
      <c r="S875" s="13">
        <f>SUM(T875:W875)</f>
        <v>102</v>
      </c>
      <c r="T875" s="13">
        <f>T728+T738+T833+T866+T867+T868+T869+T870+T871+T872+T873+T874</f>
        <v>12</v>
      </c>
      <c r="U875" s="13">
        <f>U728+U738+U833+U866+U867+U868+U869+U870+U871+U872+U873+U874</f>
        <v>0</v>
      </c>
      <c r="V875" s="13">
        <f>V728+V738+V833+V866+V867+V868+V869+V870+V871+V872+V873+V874</f>
        <v>90</v>
      </c>
      <c r="W875" s="13">
        <f>W728+W738+W833+W866+W867+W868+W869+W870+W871+W872+W873+W874</f>
        <v>0</v>
      </c>
      <c r="X875" s="38" t="s">
        <v>1964</v>
      </c>
      <c r="Y875" s="56"/>
      <c r="Z875" s="50" t="s">
        <v>1964</v>
      </c>
      <c r="AA875" s="44" t="s">
        <v>1964</v>
      </c>
      <c r="AB875" s="40">
        <f>AB728+AB738+AB833+AB866+AB867+AB868+AB869+AB870+AB871+AB872+AB873+AB874</f>
        <v>441.39466666666664</v>
      </c>
      <c r="AC875" s="40">
        <f>AC728+AC738+AC833+AC866+AC867+AC868+AC869+AC870+AC871+AC872+AC873+AC874</f>
        <v>428.9623333333334</v>
      </c>
      <c r="AD875" s="40">
        <f>AD728+AD738+AD833+AD866+AD867+AD868+AD869+AD870+AD871+AD872+AD873+AD874</f>
        <v>435.34533333333326</v>
      </c>
      <c r="AE875" s="40">
        <f>AE728+AE738+AE833+AE866+AE867+AE868+AE869+AE870+AE871+AE872+AE873+AE874</f>
        <v>435.0116666666667</v>
      </c>
    </row>
    <row r="876" spans="1:32" s="26" customFormat="1" ht="15" customHeight="1">
      <c r="A876" s="109" t="s">
        <v>817</v>
      </c>
      <c r="B876" s="110"/>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1" t="s">
        <v>1339</v>
      </c>
      <c r="B877" s="112"/>
      <c r="C877" s="68"/>
      <c r="D877" s="69">
        <f>SUM(E877:H877)</f>
        <v>5</v>
      </c>
      <c r="E877" s="69">
        <f>SUM(E878:E1417)</f>
        <v>0</v>
      </c>
      <c r="F877" s="69">
        <f>SUM(F878:F1417)</f>
        <v>0</v>
      </c>
      <c r="G877" s="69">
        <f>SUM(G878:G1417)</f>
        <v>5</v>
      </c>
      <c r="H877" s="69">
        <f>SUM(H878:H1417)</f>
        <v>0</v>
      </c>
      <c r="I877" s="69">
        <f>SUM(J877:M877)</f>
        <v>38</v>
      </c>
      <c r="J877" s="69">
        <f>SUM(J878:J1417)</f>
        <v>10</v>
      </c>
      <c r="K877" s="69">
        <f>SUM(K878:K1417)</f>
        <v>0</v>
      </c>
      <c r="L877" s="69">
        <f>SUM(L878:L1417)</f>
        <v>28</v>
      </c>
      <c r="M877" s="69">
        <f>SUM(M878:M1417)</f>
        <v>0</v>
      </c>
      <c r="N877" s="69">
        <f>SUM(O877:R877)</f>
        <v>40</v>
      </c>
      <c r="O877" s="69">
        <f>SUM(O878:O1417)</f>
        <v>10</v>
      </c>
      <c r="P877" s="69">
        <f>SUM(P878:P1417)</f>
        <v>0</v>
      </c>
      <c r="Q877" s="69">
        <f>SUM(Q878:Q1417)</f>
        <v>30</v>
      </c>
      <c r="R877" s="69">
        <f>SUM(R878:R1417)</f>
        <v>0</v>
      </c>
      <c r="S877" s="69">
        <f>SUM(T877:W877)</f>
        <v>3</v>
      </c>
      <c r="T877" s="69">
        <f>SUM(T878:T1417)</f>
        <v>0</v>
      </c>
      <c r="U877" s="69">
        <f>SUM(U878:U1417)</f>
        <v>0</v>
      </c>
      <c r="V877" s="69">
        <f>SUM(V878:V1417)</f>
        <v>3</v>
      </c>
      <c r="W877" s="69">
        <f>SUM(W878:W1417)</f>
        <v>0</v>
      </c>
      <c r="X877" s="70" t="s">
        <v>1964</v>
      </c>
      <c r="Y877" s="71"/>
      <c r="Z877" s="72" t="s">
        <v>1964</v>
      </c>
      <c r="AA877" s="73" t="s">
        <v>1964</v>
      </c>
      <c r="AB877" s="74">
        <f>SUM(AB878:AB1417)</f>
        <v>11.55</v>
      </c>
      <c r="AC877" s="74">
        <f>SUM(AC878:AC1417)</f>
        <v>69.63016666666663</v>
      </c>
      <c r="AD877" s="74">
        <f>SUM(AD878:AD1417)</f>
        <v>74.49683333333337</v>
      </c>
      <c r="AE877" s="74">
        <f>SUM(AE878:AE1417)</f>
        <v>6.683333333333341</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hidden="1">
      <c r="A886" s="8">
        <v>501010009</v>
      </c>
      <c r="B886" s="66" t="s">
        <v>826</v>
      </c>
      <c r="C886" s="10"/>
      <c r="D886" s="9"/>
      <c r="E886" s="9"/>
      <c r="F886" s="9"/>
      <c r="G886" s="9"/>
      <c r="H886" s="9"/>
      <c r="I886" s="9"/>
      <c r="J886" s="9"/>
      <c r="K886" s="9"/>
      <c r="L886" s="9"/>
      <c r="M886" s="9"/>
      <c r="N886" s="9"/>
      <c r="O886" s="9"/>
      <c r="P886" s="9"/>
      <c r="Q886" s="9"/>
      <c r="R886" s="9"/>
      <c r="S886" s="9"/>
      <c r="T886" s="9"/>
      <c r="U886" s="9"/>
      <c r="V886" s="9"/>
      <c r="W886" s="9"/>
      <c r="X886" s="8">
        <v>126</v>
      </c>
      <c r="Y886" s="55"/>
      <c r="Z886" s="49">
        <v>0.41</v>
      </c>
      <c r="AA886" s="11">
        <v>2</v>
      </c>
      <c r="AB886" s="8"/>
      <c r="AC886" s="8"/>
      <c r="AD886" s="8"/>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c r="E894" s="9"/>
      <c r="F894" s="9"/>
      <c r="G894" s="9"/>
      <c r="H894" s="9"/>
      <c r="I894" s="9">
        <v>4</v>
      </c>
      <c r="J894" s="9">
        <v>1</v>
      </c>
      <c r="K894" s="9"/>
      <c r="L894" s="9">
        <v>3</v>
      </c>
      <c r="M894" s="9"/>
      <c r="N894" s="9">
        <v>3</v>
      </c>
      <c r="O894" s="9">
        <v>1</v>
      </c>
      <c r="P894" s="9"/>
      <c r="Q894" s="9">
        <v>2</v>
      </c>
      <c r="R894" s="9"/>
      <c r="S894" s="9">
        <v>1</v>
      </c>
      <c r="T894" s="9"/>
      <c r="U894" s="9"/>
      <c r="V894" s="9">
        <v>1</v>
      </c>
      <c r="W894" s="9"/>
      <c r="X894" s="8">
        <v>130</v>
      </c>
      <c r="Y894" s="55"/>
      <c r="Z894" s="49">
        <v>0.41</v>
      </c>
      <c r="AA894" s="11">
        <v>2</v>
      </c>
      <c r="AB894" s="8"/>
      <c r="AC894" s="8">
        <v>7.38833333333333</v>
      </c>
      <c r="AD894" s="8">
        <v>5.22166666666667</v>
      </c>
      <c r="AE894" s="8">
        <v>2.16666666666667</v>
      </c>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hidden="1">
      <c r="A900" s="8">
        <v>501020005</v>
      </c>
      <c r="B900" s="66" t="s">
        <v>840</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c r="A1021" s="8">
        <v>501060019</v>
      </c>
      <c r="B1021" s="66" t="s">
        <v>956</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hidden="1">
      <c r="A1023" s="8">
        <v>501060021</v>
      </c>
      <c r="B1023" s="66" t="s">
        <v>958</v>
      </c>
      <c r="C1023" s="10"/>
      <c r="D1023" s="9"/>
      <c r="E1023" s="9"/>
      <c r="F1023" s="9"/>
      <c r="G1023" s="9"/>
      <c r="H1023" s="9"/>
      <c r="I1023" s="9"/>
      <c r="J1023" s="9"/>
      <c r="K1023" s="9"/>
      <c r="L1023" s="9"/>
      <c r="M1023" s="9"/>
      <c r="N1023" s="9"/>
      <c r="O1023" s="9"/>
      <c r="P1023" s="9"/>
      <c r="Q1023" s="9"/>
      <c r="R1023" s="9"/>
      <c r="S1023" s="9"/>
      <c r="T1023" s="9"/>
      <c r="U1023" s="9"/>
      <c r="V1023" s="9"/>
      <c r="W1023" s="9"/>
      <c r="X1023" s="8">
        <v>151</v>
      </c>
      <c r="Y1023" s="55"/>
      <c r="Z1023" s="49">
        <v>0.41</v>
      </c>
      <c r="AA1023" s="11">
        <v>2</v>
      </c>
      <c r="AB1023" s="8"/>
      <c r="AC1023" s="8"/>
      <c r="AD1023" s="8"/>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v>1</v>
      </c>
      <c r="E1026" s="9"/>
      <c r="F1026" s="9"/>
      <c r="G1026" s="9">
        <v>1</v>
      </c>
      <c r="H1026" s="9"/>
      <c r="I1026" s="9">
        <v>5</v>
      </c>
      <c r="J1026" s="9"/>
      <c r="K1026" s="9"/>
      <c r="L1026" s="9">
        <v>5</v>
      </c>
      <c r="M1026" s="9"/>
      <c r="N1026" s="9">
        <v>6</v>
      </c>
      <c r="O1026" s="9"/>
      <c r="P1026" s="9"/>
      <c r="Q1026" s="9">
        <v>6</v>
      </c>
      <c r="R1026" s="9"/>
      <c r="S1026" s="9"/>
      <c r="T1026" s="9"/>
      <c r="U1026" s="9"/>
      <c r="V1026" s="9"/>
      <c r="W1026" s="9"/>
      <c r="X1026" s="8">
        <v>151</v>
      </c>
      <c r="Y1026" s="55"/>
      <c r="Z1026" s="49">
        <v>0.41</v>
      </c>
      <c r="AA1026" s="11">
        <v>2</v>
      </c>
      <c r="AB1026" s="8">
        <v>2.51666666666667</v>
      </c>
      <c r="AC1026" s="8">
        <v>12.5833333333333</v>
      </c>
      <c r="AD1026" s="8">
        <v>15.1</v>
      </c>
      <c r="AE1026" s="8"/>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c r="A1029" s="8">
        <v>501060027</v>
      </c>
      <c r="B1029" s="66" t="s">
        <v>964</v>
      </c>
      <c r="C1029" s="10"/>
      <c r="D1029" s="9"/>
      <c r="E1029" s="9"/>
      <c r="F1029" s="9"/>
      <c r="G1029" s="9"/>
      <c r="H1029" s="9"/>
      <c r="I1029" s="9"/>
      <c r="J1029" s="9"/>
      <c r="K1029" s="9"/>
      <c r="L1029" s="9"/>
      <c r="M1029" s="9"/>
      <c r="N1029" s="9"/>
      <c r="O1029" s="9"/>
      <c r="P1029" s="9"/>
      <c r="Q1029" s="9"/>
      <c r="R1029" s="9"/>
      <c r="S1029" s="9"/>
      <c r="T1029" s="9"/>
      <c r="U1029" s="9"/>
      <c r="V1029" s="9"/>
      <c r="W1029" s="9"/>
      <c r="X1029" s="8">
        <v>151</v>
      </c>
      <c r="Y1029" s="55"/>
      <c r="Z1029" s="49">
        <v>0.41</v>
      </c>
      <c r="AA1029" s="11">
        <v>2</v>
      </c>
      <c r="AB1029" s="8"/>
      <c r="AC1029" s="8"/>
      <c r="AD1029" s="8"/>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2</v>
      </c>
      <c r="E1036" s="9"/>
      <c r="F1036" s="9"/>
      <c r="G1036" s="9">
        <v>2</v>
      </c>
      <c r="H1036" s="9"/>
      <c r="I1036" s="9">
        <v>5</v>
      </c>
      <c r="J1036" s="9">
        <v>1</v>
      </c>
      <c r="K1036" s="9"/>
      <c r="L1036" s="9">
        <v>4</v>
      </c>
      <c r="M1036" s="9"/>
      <c r="N1036" s="9">
        <v>6</v>
      </c>
      <c r="O1036" s="9">
        <v>1</v>
      </c>
      <c r="P1036" s="9"/>
      <c r="Q1036" s="9">
        <v>5</v>
      </c>
      <c r="R1036" s="9"/>
      <c r="S1036" s="9">
        <v>1</v>
      </c>
      <c r="T1036" s="9"/>
      <c r="U1036" s="9"/>
      <c r="V1036" s="9">
        <v>1</v>
      </c>
      <c r="W1036" s="9"/>
      <c r="X1036" s="8">
        <v>151</v>
      </c>
      <c r="Y1036" s="55"/>
      <c r="Z1036" s="49">
        <v>0.41</v>
      </c>
      <c r="AA1036" s="11">
        <v>2</v>
      </c>
      <c r="AB1036" s="8">
        <v>5.03333333333333</v>
      </c>
      <c r="AC1036" s="8">
        <v>11.0985</v>
      </c>
      <c r="AD1036" s="8">
        <v>13.6151666666667</v>
      </c>
      <c r="AE1036" s="8">
        <v>2.51666666666667</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c r="E1073" s="9"/>
      <c r="F1073" s="9"/>
      <c r="G1073" s="9"/>
      <c r="H1073" s="9"/>
      <c r="I1073" s="9">
        <v>1</v>
      </c>
      <c r="J1073" s="9"/>
      <c r="K1073" s="9"/>
      <c r="L1073" s="9">
        <v>1</v>
      </c>
      <c r="M1073" s="9"/>
      <c r="N1073" s="9">
        <v>1</v>
      </c>
      <c r="O1073" s="9"/>
      <c r="P1073" s="9"/>
      <c r="Q1073" s="9">
        <v>1</v>
      </c>
      <c r="R1073" s="9"/>
      <c r="S1073" s="9"/>
      <c r="T1073" s="9"/>
      <c r="U1073" s="9"/>
      <c r="V1073" s="9"/>
      <c r="W1073" s="9"/>
      <c r="X1073" s="8">
        <v>120</v>
      </c>
      <c r="Y1073" s="55"/>
      <c r="Z1073" s="49">
        <v>0.41</v>
      </c>
      <c r="AA1073" s="11">
        <v>2</v>
      </c>
      <c r="AB1073" s="8"/>
      <c r="AC1073" s="8">
        <v>2</v>
      </c>
      <c r="AD1073" s="8">
        <v>2</v>
      </c>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hidden="1">
      <c r="A1075" s="8">
        <v>501080004</v>
      </c>
      <c r="B1075" s="66" t="s">
        <v>1009</v>
      </c>
      <c r="C1075" s="10"/>
      <c r="D1075" s="9"/>
      <c r="E1075" s="9"/>
      <c r="F1075" s="9"/>
      <c r="G1075" s="9"/>
      <c r="H1075" s="9"/>
      <c r="I1075" s="9"/>
      <c r="J1075" s="9"/>
      <c r="K1075" s="9"/>
      <c r="L1075" s="9"/>
      <c r="M1075" s="9"/>
      <c r="N1075" s="9"/>
      <c r="O1075" s="9"/>
      <c r="P1075" s="9"/>
      <c r="Q1075" s="9"/>
      <c r="R1075" s="9"/>
      <c r="S1075" s="9"/>
      <c r="T1075" s="9"/>
      <c r="U1075" s="9"/>
      <c r="V1075" s="9"/>
      <c r="W1075" s="9"/>
      <c r="X1075" s="8">
        <v>120</v>
      </c>
      <c r="Y1075" s="55"/>
      <c r="Z1075" s="49">
        <v>0.41</v>
      </c>
      <c r="AA1075" s="11">
        <v>2</v>
      </c>
      <c r="AB1075" s="8"/>
      <c r="AC1075" s="8"/>
      <c r="AD1075" s="8"/>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501080009</v>
      </c>
      <c r="B1080" s="66" t="s">
        <v>1014</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c r="E1087" s="9"/>
      <c r="F1087" s="9"/>
      <c r="G1087" s="9"/>
      <c r="H1087" s="9"/>
      <c r="I1087" s="9">
        <v>1</v>
      </c>
      <c r="J1087" s="9"/>
      <c r="K1087" s="9"/>
      <c r="L1087" s="9">
        <v>1</v>
      </c>
      <c r="M1087" s="9"/>
      <c r="N1087" s="9">
        <v>1</v>
      </c>
      <c r="O1087" s="9"/>
      <c r="P1087" s="9"/>
      <c r="Q1087" s="9">
        <v>1</v>
      </c>
      <c r="R1087" s="9"/>
      <c r="S1087" s="9"/>
      <c r="T1087" s="9"/>
      <c r="U1087" s="9"/>
      <c r="V1087" s="9"/>
      <c r="W1087" s="9"/>
      <c r="X1087" s="8">
        <v>120</v>
      </c>
      <c r="Y1087" s="55"/>
      <c r="Z1087" s="49">
        <v>0.41</v>
      </c>
      <c r="AA1087" s="11">
        <v>2</v>
      </c>
      <c r="AB1087" s="8"/>
      <c r="AC1087" s="8">
        <v>2</v>
      </c>
      <c r="AD1087" s="8">
        <v>2</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c r="A1094" s="8">
        <v>501080023</v>
      </c>
      <c r="B1094" s="66" t="s">
        <v>1028</v>
      </c>
      <c r="C1094" s="10"/>
      <c r="D1094" s="9">
        <v>1</v>
      </c>
      <c r="E1094" s="9"/>
      <c r="F1094" s="9"/>
      <c r="G1094" s="9">
        <v>1</v>
      </c>
      <c r="H1094" s="9"/>
      <c r="I1094" s="9">
        <v>9</v>
      </c>
      <c r="J1094" s="9">
        <v>4</v>
      </c>
      <c r="K1094" s="9"/>
      <c r="L1094" s="9">
        <v>5</v>
      </c>
      <c r="M1094" s="9"/>
      <c r="N1094" s="9">
        <v>10</v>
      </c>
      <c r="O1094" s="9">
        <v>4</v>
      </c>
      <c r="P1094" s="9"/>
      <c r="Q1094" s="9">
        <v>6</v>
      </c>
      <c r="R1094" s="9"/>
      <c r="S1094" s="9"/>
      <c r="T1094" s="9"/>
      <c r="U1094" s="9"/>
      <c r="V1094" s="9"/>
      <c r="W1094" s="9"/>
      <c r="X1094" s="8">
        <v>120</v>
      </c>
      <c r="Y1094" s="55"/>
      <c r="Z1094" s="49">
        <v>0.41</v>
      </c>
      <c r="AA1094" s="11">
        <v>2</v>
      </c>
      <c r="AB1094" s="8">
        <v>2</v>
      </c>
      <c r="AC1094" s="8">
        <v>13.28</v>
      </c>
      <c r="AD1094" s="8">
        <v>15.28</v>
      </c>
      <c r="AE1094" s="8"/>
    </row>
    <row r="1095" spans="1:31" ht="12.75">
      <c r="A1095" s="8">
        <v>501080024</v>
      </c>
      <c r="B1095" s="66" t="s">
        <v>1029</v>
      </c>
      <c r="C1095" s="10"/>
      <c r="D1095" s="9"/>
      <c r="E1095" s="9"/>
      <c r="F1095" s="9"/>
      <c r="G1095" s="9"/>
      <c r="H1095" s="9"/>
      <c r="I1095" s="9">
        <v>1</v>
      </c>
      <c r="J1095" s="9"/>
      <c r="K1095" s="9"/>
      <c r="L1095" s="9">
        <v>1</v>
      </c>
      <c r="M1095" s="9"/>
      <c r="N1095" s="9">
        <v>1</v>
      </c>
      <c r="O1095" s="9"/>
      <c r="P1095" s="9"/>
      <c r="Q1095" s="9">
        <v>1</v>
      </c>
      <c r="R1095" s="9"/>
      <c r="S1095" s="9"/>
      <c r="T1095" s="9"/>
      <c r="U1095" s="9"/>
      <c r="V1095" s="9"/>
      <c r="W1095" s="9"/>
      <c r="X1095" s="8">
        <v>120</v>
      </c>
      <c r="Y1095" s="55"/>
      <c r="Z1095" s="49">
        <v>0.41</v>
      </c>
      <c r="AA1095" s="11">
        <v>2</v>
      </c>
      <c r="AB1095" s="8"/>
      <c r="AC1095" s="8">
        <v>2</v>
      </c>
      <c r="AD1095" s="8">
        <v>2</v>
      </c>
      <c r="AE1095" s="8"/>
    </row>
    <row r="1096" spans="1:31" ht="25.5">
      <c r="A1096" s="8">
        <v>501080025</v>
      </c>
      <c r="B1096" s="66" t="s">
        <v>1030</v>
      </c>
      <c r="C1096" s="10"/>
      <c r="D1096" s="9"/>
      <c r="E1096" s="9"/>
      <c r="F1096" s="9"/>
      <c r="G1096" s="9"/>
      <c r="H1096" s="9"/>
      <c r="I1096" s="9">
        <v>2</v>
      </c>
      <c r="J1096" s="9"/>
      <c r="K1096" s="9"/>
      <c r="L1096" s="9">
        <v>2</v>
      </c>
      <c r="M1096" s="9"/>
      <c r="N1096" s="9">
        <v>2</v>
      </c>
      <c r="O1096" s="9"/>
      <c r="P1096" s="9"/>
      <c r="Q1096" s="9">
        <v>2</v>
      </c>
      <c r="R1096" s="9"/>
      <c r="S1096" s="9"/>
      <c r="T1096" s="9"/>
      <c r="U1096" s="9"/>
      <c r="V1096" s="9"/>
      <c r="W1096" s="9"/>
      <c r="X1096" s="8">
        <v>120</v>
      </c>
      <c r="Y1096" s="55"/>
      <c r="Z1096" s="49">
        <v>0.41</v>
      </c>
      <c r="AA1096" s="11">
        <v>2</v>
      </c>
      <c r="AB1096" s="8"/>
      <c r="AC1096" s="8">
        <v>4</v>
      </c>
      <c r="AD1096" s="8">
        <v>4</v>
      </c>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c r="E1102" s="9"/>
      <c r="F1102" s="9"/>
      <c r="G1102" s="9"/>
      <c r="H1102" s="9"/>
      <c r="I1102" s="9">
        <v>1</v>
      </c>
      <c r="J1102" s="9">
        <v>1</v>
      </c>
      <c r="K1102" s="9"/>
      <c r="L1102" s="9"/>
      <c r="M1102" s="9"/>
      <c r="N1102" s="9">
        <v>1</v>
      </c>
      <c r="O1102" s="9">
        <v>1</v>
      </c>
      <c r="P1102" s="9"/>
      <c r="Q1102" s="9"/>
      <c r="R1102" s="9"/>
      <c r="S1102" s="9"/>
      <c r="T1102" s="9"/>
      <c r="U1102" s="9"/>
      <c r="V1102" s="9"/>
      <c r="W1102" s="9"/>
      <c r="X1102" s="8">
        <v>120</v>
      </c>
      <c r="Y1102" s="55"/>
      <c r="Z1102" s="49">
        <v>0.41</v>
      </c>
      <c r="AA1102" s="11">
        <v>2</v>
      </c>
      <c r="AB1102" s="8"/>
      <c r="AC1102" s="8">
        <v>0.82</v>
      </c>
      <c r="AD1102" s="8">
        <v>0.82</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hidden="1">
      <c r="A1173" s="86">
        <v>501100003</v>
      </c>
      <c r="B1173" s="89" t="s">
        <v>1100</v>
      </c>
      <c r="C1173" s="10"/>
      <c r="D1173" s="9"/>
      <c r="E1173" s="9"/>
      <c r="F1173" s="9"/>
      <c r="G1173" s="9"/>
      <c r="H1173" s="9"/>
      <c r="I1173" s="9"/>
      <c r="J1173" s="9"/>
      <c r="K1173" s="9"/>
      <c r="L1173" s="9"/>
      <c r="M1173" s="9"/>
      <c r="N1173" s="9"/>
      <c r="O1173" s="9"/>
      <c r="P1173" s="9"/>
      <c r="Q1173" s="9"/>
      <c r="R1173" s="9"/>
      <c r="S1173" s="9"/>
      <c r="T1173" s="9"/>
      <c r="U1173" s="9"/>
      <c r="V1173" s="9"/>
      <c r="W1173" s="9"/>
      <c r="X1173" s="8">
        <v>212</v>
      </c>
      <c r="Y1173" s="55"/>
      <c r="Z1173" s="49">
        <v>0.41</v>
      </c>
      <c r="AA1173" s="11">
        <v>2</v>
      </c>
      <c r="AB1173" s="8"/>
      <c r="AC1173" s="8"/>
      <c r="AD1173" s="8"/>
      <c r="AE1173" s="8"/>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hidden="1">
      <c r="A1193" s="8">
        <v>501120001</v>
      </c>
      <c r="B1193" s="66" t="s">
        <v>1113</v>
      </c>
      <c r="C1193" s="10"/>
      <c r="D1193" s="9"/>
      <c r="E1193" s="9"/>
      <c r="F1193" s="9"/>
      <c r="G1193" s="9"/>
      <c r="H1193" s="9"/>
      <c r="I1193" s="9"/>
      <c r="J1193" s="9"/>
      <c r="K1193" s="9"/>
      <c r="L1193" s="9"/>
      <c r="M1193" s="9"/>
      <c r="N1193" s="9"/>
      <c r="O1193" s="9"/>
      <c r="P1193" s="9"/>
      <c r="Q1193" s="9"/>
      <c r="R1193" s="9"/>
      <c r="S1193" s="9"/>
      <c r="T1193" s="9"/>
      <c r="U1193" s="9"/>
      <c r="V1193" s="9"/>
      <c r="W1193" s="9"/>
      <c r="X1193" s="8">
        <v>120</v>
      </c>
      <c r="Y1193" s="55"/>
      <c r="Z1193" s="49">
        <v>0.41</v>
      </c>
      <c r="AA1193" s="11">
        <v>2</v>
      </c>
      <c r="AB1193" s="8"/>
      <c r="AC1193" s="8"/>
      <c r="AD1193" s="8"/>
      <c r="AE1193" s="8"/>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v>1</v>
      </c>
      <c r="E1195" s="9"/>
      <c r="F1195" s="9"/>
      <c r="G1195" s="9">
        <v>1</v>
      </c>
      <c r="H1195" s="9"/>
      <c r="I1195" s="9">
        <v>6</v>
      </c>
      <c r="J1195" s="9">
        <v>2</v>
      </c>
      <c r="K1195" s="9"/>
      <c r="L1195" s="9">
        <v>4</v>
      </c>
      <c r="M1195" s="9"/>
      <c r="N1195" s="9">
        <v>6</v>
      </c>
      <c r="O1195" s="9">
        <v>2</v>
      </c>
      <c r="P1195" s="9"/>
      <c r="Q1195" s="9">
        <v>4</v>
      </c>
      <c r="R1195" s="9"/>
      <c r="S1195" s="9">
        <v>1</v>
      </c>
      <c r="T1195" s="9"/>
      <c r="U1195" s="9"/>
      <c r="V1195" s="9">
        <v>1</v>
      </c>
      <c r="W1195" s="9"/>
      <c r="X1195" s="8">
        <v>120</v>
      </c>
      <c r="Y1195" s="55"/>
      <c r="Z1195" s="49">
        <v>0.41</v>
      </c>
      <c r="AA1195" s="11">
        <v>2</v>
      </c>
      <c r="AB1195" s="8">
        <v>2</v>
      </c>
      <c r="AC1195" s="8">
        <v>9.64</v>
      </c>
      <c r="AD1195" s="8">
        <v>9.64</v>
      </c>
      <c r="AE1195" s="8">
        <v>2</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hidden="1">
      <c r="A1199" s="8">
        <v>501120007</v>
      </c>
      <c r="B1199" s="66" t="s">
        <v>1118</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hidden="1">
      <c r="A1204" s="8">
        <v>501120012</v>
      </c>
      <c r="B1204" s="66" t="s">
        <v>1123</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hidden="1">
      <c r="A1212" s="8">
        <v>501120020</v>
      </c>
      <c r="B1212" s="66" t="s">
        <v>1131</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c r="E1214" s="9"/>
      <c r="F1214" s="9"/>
      <c r="G1214" s="9"/>
      <c r="H1214" s="9"/>
      <c r="I1214" s="9">
        <v>1</v>
      </c>
      <c r="J1214" s="9"/>
      <c r="K1214" s="9"/>
      <c r="L1214" s="9">
        <v>1</v>
      </c>
      <c r="M1214" s="9"/>
      <c r="N1214" s="9">
        <v>1</v>
      </c>
      <c r="O1214" s="9"/>
      <c r="P1214" s="9"/>
      <c r="Q1214" s="9">
        <v>1</v>
      </c>
      <c r="R1214" s="9"/>
      <c r="S1214" s="9"/>
      <c r="T1214" s="9"/>
      <c r="U1214" s="9"/>
      <c r="V1214" s="9"/>
      <c r="W1214" s="9"/>
      <c r="X1214" s="8">
        <v>120</v>
      </c>
      <c r="Y1214" s="55"/>
      <c r="Z1214" s="49">
        <v>0.41</v>
      </c>
      <c r="AA1214" s="11">
        <v>2</v>
      </c>
      <c r="AB1214" s="8"/>
      <c r="AC1214" s="8">
        <v>2</v>
      </c>
      <c r="AD1214" s="8">
        <v>2</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c r="E1219" s="9"/>
      <c r="F1219" s="9"/>
      <c r="G1219" s="9"/>
      <c r="H1219" s="9"/>
      <c r="I1219" s="9">
        <v>1</v>
      </c>
      <c r="J1219" s="9">
        <v>1</v>
      </c>
      <c r="K1219" s="9"/>
      <c r="L1219" s="9"/>
      <c r="M1219" s="9"/>
      <c r="N1219" s="9">
        <v>1</v>
      </c>
      <c r="O1219" s="9">
        <v>1</v>
      </c>
      <c r="P1219" s="9"/>
      <c r="Q1219" s="9"/>
      <c r="R1219" s="9"/>
      <c r="S1219" s="9"/>
      <c r="T1219" s="9"/>
      <c r="U1219" s="9"/>
      <c r="V1219" s="9"/>
      <c r="W1219" s="9"/>
      <c r="X1219" s="8">
        <v>120</v>
      </c>
      <c r="Y1219" s="55"/>
      <c r="Z1219" s="49">
        <v>0.41</v>
      </c>
      <c r="AA1219" s="11">
        <v>2</v>
      </c>
      <c r="AB1219" s="8"/>
      <c r="AC1219" s="8">
        <v>0.82</v>
      </c>
      <c r="AD1219" s="8">
        <v>0.82</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c r="E1239" s="9"/>
      <c r="F1239" s="9"/>
      <c r="G1239" s="9"/>
      <c r="H1239" s="9"/>
      <c r="I1239" s="9">
        <v>1</v>
      </c>
      <c r="J1239" s="9"/>
      <c r="K1239" s="9"/>
      <c r="L1239" s="9">
        <v>1</v>
      </c>
      <c r="M1239" s="9"/>
      <c r="N1239" s="9">
        <v>1</v>
      </c>
      <c r="O1239" s="9"/>
      <c r="P1239" s="9"/>
      <c r="Q1239" s="9">
        <v>1</v>
      </c>
      <c r="R1239" s="9"/>
      <c r="S1239" s="9"/>
      <c r="T1239" s="9"/>
      <c r="U1239" s="9"/>
      <c r="V1239" s="9"/>
      <c r="W1239" s="9"/>
      <c r="X1239" s="8">
        <v>120</v>
      </c>
      <c r="Y1239" s="55"/>
      <c r="Z1239" s="49">
        <v>0.41</v>
      </c>
      <c r="AA1239" s="11">
        <v>2</v>
      </c>
      <c r="AB1239" s="8"/>
      <c r="AC1239" s="8">
        <v>2</v>
      </c>
      <c r="AD1239" s="8">
        <v>2</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c r="J1418" s="69"/>
      <c r="K1418" s="69"/>
      <c r="L1418" s="69"/>
      <c r="M1418" s="69"/>
      <c r="N1418" s="69"/>
      <c r="O1418" s="69"/>
      <c r="P1418" s="69"/>
      <c r="Q1418" s="69"/>
      <c r="R1418" s="69"/>
      <c r="S1418" s="69"/>
      <c r="T1418" s="69"/>
      <c r="U1418" s="69"/>
      <c r="V1418" s="69"/>
      <c r="W1418" s="69"/>
      <c r="X1418" s="74">
        <v>130</v>
      </c>
      <c r="Y1418" s="76"/>
      <c r="Z1418" s="77">
        <v>0.41</v>
      </c>
      <c r="AA1418" s="78">
        <v>2</v>
      </c>
      <c r="AB1418" s="74"/>
      <c r="AC1418" s="74"/>
      <c r="AD1418" s="74"/>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7" t="s">
        <v>6</v>
      </c>
      <c r="B1420" s="108"/>
      <c r="C1420" s="12"/>
      <c r="D1420" s="13">
        <f>SUM(E1420:H1420)</f>
        <v>5</v>
      </c>
      <c r="E1420" s="13">
        <f>E877+E1418+E1419</f>
        <v>0</v>
      </c>
      <c r="F1420" s="13">
        <f>F877+F1418+F1419</f>
        <v>0</v>
      </c>
      <c r="G1420" s="13">
        <f>G877+G1418+G1419</f>
        <v>5</v>
      </c>
      <c r="H1420" s="13">
        <f>H877+H1418+H1419</f>
        <v>0</v>
      </c>
      <c r="I1420" s="13">
        <f>SUM(J1420:M1420)</f>
        <v>38</v>
      </c>
      <c r="J1420" s="13">
        <f>J877+J1418+J1419</f>
        <v>10</v>
      </c>
      <c r="K1420" s="13">
        <f>K877+K1418+K1419</f>
        <v>0</v>
      </c>
      <c r="L1420" s="13">
        <f>L877+L1418+L1419</f>
        <v>28</v>
      </c>
      <c r="M1420" s="13">
        <f>M877+M1418+M1419</f>
        <v>0</v>
      </c>
      <c r="N1420" s="13">
        <f>SUM(O1420:R1420)</f>
        <v>40</v>
      </c>
      <c r="O1420" s="13">
        <f>O877+O1418+O1419</f>
        <v>10</v>
      </c>
      <c r="P1420" s="13">
        <f>P877+P1418+P1419</f>
        <v>0</v>
      </c>
      <c r="Q1420" s="13">
        <f>Q877+Q1418+Q1419</f>
        <v>30</v>
      </c>
      <c r="R1420" s="13">
        <f>R877+R1418+R1419</f>
        <v>0</v>
      </c>
      <c r="S1420" s="13">
        <f>SUM(T1420:W1420)</f>
        <v>3</v>
      </c>
      <c r="T1420" s="13">
        <f>T877+T1418+T1419</f>
        <v>0</v>
      </c>
      <c r="U1420" s="13">
        <f>U877+U1418+U1419</f>
        <v>0</v>
      </c>
      <c r="V1420" s="13">
        <f>V877+V1418+V1419</f>
        <v>3</v>
      </c>
      <c r="W1420" s="13">
        <f>W877+W1418+W1419</f>
        <v>0</v>
      </c>
      <c r="X1420" s="38" t="s">
        <v>1964</v>
      </c>
      <c r="Y1420" s="56"/>
      <c r="Z1420" s="50" t="s">
        <v>1964</v>
      </c>
      <c r="AA1420" s="44" t="s">
        <v>1964</v>
      </c>
      <c r="AB1420" s="40">
        <f>AB877+AB1418+AB1419</f>
        <v>11.55</v>
      </c>
      <c r="AC1420" s="40">
        <f>AC877+AC1418+AC1419</f>
        <v>69.63016666666663</v>
      </c>
      <c r="AD1420" s="40">
        <f>AD877+AD1418+AD1419</f>
        <v>74.49683333333337</v>
      </c>
      <c r="AE1420" s="40">
        <f>AE877+AE1418+AE1419</f>
        <v>6.683333333333341</v>
      </c>
    </row>
    <row r="1421" spans="1:32" s="26" customFormat="1" ht="15" customHeight="1">
      <c r="A1421" s="109" t="s">
        <v>1331</v>
      </c>
      <c r="B1421" s="110"/>
      <c r="C1421" s="14"/>
      <c r="D1421" s="7">
        <f>SUM(E1421:H1421)</f>
        <v>140</v>
      </c>
      <c r="E1421" s="7">
        <f>E529+E726+E875+E1420</f>
        <v>48</v>
      </c>
      <c r="F1421" s="7">
        <f>F529+F726+F875+F1420</f>
        <v>0</v>
      </c>
      <c r="G1421" s="7">
        <f>G529+G726+G875+G1420</f>
        <v>92</v>
      </c>
      <c r="H1421" s="7">
        <f>H529+H726+H875+H1420</f>
        <v>0</v>
      </c>
      <c r="I1421" s="7">
        <f>SUM(J1421:M1421)</f>
        <v>164</v>
      </c>
      <c r="J1421" s="7">
        <f>J529+J726+J875+J1420</f>
        <v>33</v>
      </c>
      <c r="K1421" s="7">
        <f>K529+K726+K875+K1420</f>
        <v>0</v>
      </c>
      <c r="L1421" s="7">
        <f>L529+L726+L875+L1420</f>
        <v>131</v>
      </c>
      <c r="M1421" s="7">
        <f>M529+M726+M875+M1420</f>
        <v>0</v>
      </c>
      <c r="N1421" s="7">
        <f>SUM(O1421:R1421)</f>
        <v>189</v>
      </c>
      <c r="O1421" s="7">
        <f>O529+O726+O875+O1420</f>
        <v>69</v>
      </c>
      <c r="P1421" s="7">
        <f>P529+P726+P875+P1420</f>
        <v>0</v>
      </c>
      <c r="Q1421" s="7">
        <f>Q529+Q726+Q875+Q1420</f>
        <v>120</v>
      </c>
      <c r="R1421" s="7">
        <f>R529+R726+R875+R1420</f>
        <v>0</v>
      </c>
      <c r="S1421" s="7">
        <f>SUM(T1421:W1421)</f>
        <v>115</v>
      </c>
      <c r="T1421" s="7">
        <f>T529+T726+T875+T1420</f>
        <v>12</v>
      </c>
      <c r="U1421" s="7">
        <f>U529+U726+U875+U1420</f>
        <v>0</v>
      </c>
      <c r="V1421" s="7">
        <f>V529+V726+V875+V1420</f>
        <v>103</v>
      </c>
      <c r="W1421" s="7">
        <f>W529+W726+W875+W1420</f>
        <v>0</v>
      </c>
      <c r="X1421" s="39" t="s">
        <v>1964</v>
      </c>
      <c r="Y1421" s="57"/>
      <c r="Z1421" s="51" t="s">
        <v>1964</v>
      </c>
      <c r="AA1421" s="45" t="s">
        <v>1964</v>
      </c>
      <c r="AB1421" s="34">
        <f>AB529+AB726+AB875+AB1420</f>
        <v>534.6779999999999</v>
      </c>
      <c r="AC1421" s="34">
        <f>AC529+AC726+AC875+AC1420</f>
        <v>567.6276666666666</v>
      </c>
      <c r="AD1421" s="34">
        <f>AD529+AD726+AD875+AD1420</f>
        <v>588.2773333333333</v>
      </c>
      <c r="AE1421" s="34">
        <f>AE529+AE726+AE875+AE1420</f>
        <v>514.0283333333334</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&amp;LBA3264D3&amp;C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1965</v>
      </c>
      <c r="B9" s="112"/>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1" t="s">
        <v>1966</v>
      </c>
      <c r="B440" s="112"/>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7" t="s">
        <v>6</v>
      </c>
      <c r="B502" s="108"/>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9" t="s">
        <v>686</v>
      </c>
      <c r="B503" s="110"/>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1" t="s">
        <v>1972</v>
      </c>
      <c r="B504" s="112"/>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7" t="s">
        <v>6</v>
      </c>
      <c r="B639" s="108"/>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9" t="s">
        <v>817</v>
      </c>
      <c r="B640" s="110"/>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1" t="s">
        <v>1978</v>
      </c>
      <c r="B641" s="112"/>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245</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7" t="s">
        <v>6</v>
      </c>
      <c r="B1185" s="108"/>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9" t="s">
        <v>1331</v>
      </c>
      <c r="B1186" s="110"/>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&amp;LBA3264D3&amp;C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1335</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597</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&amp;LBA3264D3&amp;C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17" t="s">
        <v>2199</v>
      </c>
      <c r="AC5" s="117" t="s">
        <v>2200</v>
      </c>
      <c r="AD5" s="117" t="s">
        <v>2201</v>
      </c>
      <c r="AE5" s="117"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18"/>
      <c r="AC6" s="118"/>
      <c r="AD6" s="118"/>
      <c r="AE6" s="118"/>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2070</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405</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&amp;LBA3264D3&amp;C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&amp;LBA3264D3&amp;C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2181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&amp;LBA3264D3&amp;C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9" t="s">
        <v>1352</v>
      </c>
      <c r="B1" s="119"/>
      <c r="C1" s="119"/>
      <c r="D1" s="119"/>
      <c r="E1" s="119"/>
      <c r="F1" s="119"/>
      <c r="G1" s="119"/>
      <c r="H1" s="119"/>
      <c r="I1" s="119"/>
      <c r="J1" s="119"/>
      <c r="K1" s="29"/>
    </row>
    <row r="2" spans="1:11" s="24" customFormat="1" ht="25.5" customHeight="1">
      <c r="A2" s="102" t="s">
        <v>1340</v>
      </c>
      <c r="B2" s="120"/>
      <c r="C2" s="103" t="s">
        <v>2</v>
      </c>
      <c r="D2" s="103" t="s">
        <v>12</v>
      </c>
      <c r="E2" s="103" t="s">
        <v>13</v>
      </c>
      <c r="F2" s="103" t="s">
        <v>14</v>
      </c>
      <c r="G2" s="103" t="s">
        <v>5</v>
      </c>
      <c r="H2" s="103"/>
      <c r="I2" s="103"/>
      <c r="J2" s="103"/>
      <c r="K2" s="30"/>
    </row>
    <row r="3" spans="1:11" s="24" customFormat="1" ht="12.75">
      <c r="A3" s="102"/>
      <c r="B3" s="121"/>
      <c r="C3" s="103"/>
      <c r="D3" s="103"/>
      <c r="E3" s="103"/>
      <c r="F3" s="103"/>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140</v>
      </c>
      <c r="D471" s="35">
        <f>SUM(D472:D508)</f>
        <v>164</v>
      </c>
      <c r="E471" s="35">
        <f>SUM(E472:E508)</f>
        <v>189</v>
      </c>
      <c r="F471" s="35">
        <f>SUM(F472:F508)</f>
        <v>115</v>
      </c>
      <c r="G471" s="35">
        <f>SUM(G472:G508)</f>
        <v>534.678</v>
      </c>
      <c r="H471" s="35">
        <f>SUM(H472:H508)</f>
        <v>567.627666666666</v>
      </c>
      <c r="I471" s="35">
        <f>SUM(I472:I508)</f>
        <v>588.277333333333</v>
      </c>
      <c r="J471" s="35">
        <f>SUM(J472:J508)</f>
        <v>514.028333333333</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c r="A497" s="9" t="s">
        <v>1844</v>
      </c>
      <c r="B497" s="20">
        <v>315</v>
      </c>
      <c r="C497" s="8">
        <v>140</v>
      </c>
      <c r="D497" s="8">
        <v>164</v>
      </c>
      <c r="E497" s="8">
        <v>189</v>
      </c>
      <c r="F497" s="8">
        <v>115</v>
      </c>
      <c r="G497" s="8">
        <v>534.678</v>
      </c>
      <c r="H497" s="8">
        <v>567.627666666666</v>
      </c>
      <c r="I497" s="8">
        <v>588.277333333333</v>
      </c>
      <c r="J497" s="8">
        <v>514.028333333333</v>
      </c>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140</v>
      </c>
      <c r="D617" s="36">
        <f>D6+D36+D54+D101+D125+D151+D165+D194+D212+D241+D265+D281+D311+D322+D347+D381+D413+D432+D453+D471+D509+D530+D552+D576+D592</f>
        <v>164</v>
      </c>
      <c r="E617" s="36">
        <f>E6+E36+E54+E101+E125+E151+E165+E194+E212+E241+E265+E281+E311+E322+E347+E381+E413+E432+E453+E471+E509+E530+E552+E576+E592</f>
        <v>189</v>
      </c>
      <c r="F617" s="36">
        <f>F6+F36+F54+F101+F125+F151+F165+F194+F212+F241+F265+F281+F311+F322+F347+F381+F413+F432+F453+F471+F509+F530+F552+F576+F592</f>
        <v>115</v>
      </c>
      <c r="G617" s="36">
        <f>G6+G36+G54+G101+G125+G151+G165+G194+G212+G241+G265+G281+G311+G322+G347+G381+G413+G432+G453+G471+G509+G530+G552+G576+G592</f>
        <v>534.678</v>
      </c>
      <c r="H617" s="36">
        <f>H6+H36+H54+H101+H125+H151+H165+H194+H212+H241+H265+H281+H311+H322+H347+H381+H413+H432+H453+H471+H509+H530+H552+H576+H592</f>
        <v>567.627666666666</v>
      </c>
      <c r="I617" s="36">
        <f>I6+I36+I54+I101+I125+I151+I165+I194+I212+I241+I265+I281+I311+I322+I347+I381+I413+I432+I453+I471+I509+I530+I552+I576+I592</f>
        <v>588.277333333333</v>
      </c>
      <c r="J617" s="36">
        <f>J6+J36+J54+J101+J125+J151+J165+J194+J212+J241+J265+J281+J311+J322+J347+J381+J413+J432+J453+J471+J509+J530+J552+J576+J592</f>
        <v>514.028333333333</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140</v>
      </c>
      <c r="D715" s="34">
        <f aca="true" t="shared" si="1" ref="D715:I715">D617+D643+D670+D679+D706+D714</f>
        <v>164</v>
      </c>
      <c r="E715" s="34">
        <f t="shared" si="1"/>
        <v>189</v>
      </c>
      <c r="F715" s="34">
        <f t="shared" si="1"/>
        <v>115</v>
      </c>
      <c r="G715" s="34">
        <f t="shared" si="1"/>
        <v>534.678</v>
      </c>
      <c r="H715" s="34">
        <f t="shared" si="1"/>
        <v>567.627666666666</v>
      </c>
      <c r="I715" s="34">
        <f t="shared" si="1"/>
        <v>588.277333333333</v>
      </c>
      <c r="J715" s="34">
        <f>J617+J643+J670+J679+J706+J714</f>
        <v>514.028333333333</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&amp;LBA3264D3&amp;C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GUBSKAYA</cp:lastModifiedBy>
  <dcterms:created xsi:type="dcterms:W3CDTF">2021-01-22T06:15:46Z</dcterms:created>
  <dcterms:modified xsi:type="dcterms:W3CDTF">2022-07-14T06:24:46Z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справ_00630_1.2022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BA3264D3</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01.01.2022</vt:lpwstr>
  </property>
  <property fmtid="{D5CDD505-2E9C-101B-9397-08002B2CF9AE}" pid="14" name="Кінець періо">
    <vt:lpwstr>31.03.2022</vt:lpwstr>
  </property>
  <property fmtid="{D5CDD505-2E9C-101B-9397-08002B2CF9AE}" pid="15" name="Пері">
    <vt:lpwstr>перший квартал 2022 року</vt:lpwstr>
  </property>
  <property fmtid="{D5CDD505-2E9C-101B-9397-08002B2CF9AE}" pid="16" name="К.Сума шабло">
    <vt:lpwstr>18662F70</vt:lpwstr>
  </property>
  <property fmtid="{D5CDD505-2E9C-101B-9397-08002B2CF9AE}" pid="17" name="Версія ">
    <vt:lpwstr>3.29.0.1578</vt:lpwstr>
  </property>
</Properties>
</file>